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8505" activeTab="2"/>
  </bookViews>
  <sheets>
    <sheet name="HL1001-31" sheetId="1" r:id="rId1"/>
    <sheet name="HL2001-32" sheetId="2" r:id="rId2"/>
    <sheet name="HL3001-31" sheetId="3" r:id="rId3"/>
    <sheet name="LC4001-32" sheetId="4" r:id="rId4"/>
    <sheet name="SPP5001-32" sheetId="5" r:id="rId5"/>
    <sheet name="Summary" sheetId="6" r:id="rId6"/>
  </sheets>
  <definedNames>
    <definedName name="EP">'HL1001-31'!$E$2</definedName>
  </definedNames>
  <calcPr fullCalcOnLoad="1"/>
</workbook>
</file>

<file path=xl/sharedStrings.xml><?xml version="1.0" encoding="utf-8"?>
<sst xmlns="http://schemas.openxmlformats.org/spreadsheetml/2006/main" count="761" uniqueCount="299">
  <si>
    <t>Sample Number</t>
  </si>
  <si>
    <t>Height (cm)</t>
  </si>
  <si>
    <t>Distance (cm)</t>
  </si>
  <si>
    <t>No. of fl culms</t>
  </si>
  <si>
    <t>Initials</t>
  </si>
  <si>
    <t>Key:</t>
  </si>
  <si>
    <t>HL1001-1031</t>
  </si>
  <si>
    <t>Returning?</t>
  </si>
  <si>
    <t>Hegg Lake - Ditchy, near roadside south of parking lot</t>
  </si>
  <si>
    <t>HL1001</t>
  </si>
  <si>
    <t>HL1002</t>
  </si>
  <si>
    <t>HL1003</t>
  </si>
  <si>
    <t>HL1004</t>
  </si>
  <si>
    <t>HL1005</t>
  </si>
  <si>
    <t>HL1006</t>
  </si>
  <si>
    <t>HL1007</t>
  </si>
  <si>
    <t>HL1008</t>
  </si>
  <si>
    <t>HL1009</t>
  </si>
  <si>
    <t>HL1010</t>
  </si>
  <si>
    <t>HL1011</t>
  </si>
  <si>
    <t>HL1012</t>
  </si>
  <si>
    <t>HL1013</t>
  </si>
  <si>
    <t>HL1014</t>
  </si>
  <si>
    <t>HL1015</t>
  </si>
  <si>
    <t>HL1016</t>
  </si>
  <si>
    <t>HL1017</t>
  </si>
  <si>
    <t>HL1018</t>
  </si>
  <si>
    <t>HL1019</t>
  </si>
  <si>
    <t>HL1020</t>
  </si>
  <si>
    <t>HL1021</t>
  </si>
  <si>
    <t>HL1022</t>
  </si>
  <si>
    <t>HL1023</t>
  </si>
  <si>
    <t>HL1024</t>
  </si>
  <si>
    <t>HL1025</t>
  </si>
  <si>
    <t>HL1026</t>
  </si>
  <si>
    <t>HL1027</t>
  </si>
  <si>
    <t>HL1028</t>
  </si>
  <si>
    <t>HL1029</t>
  </si>
  <si>
    <t>HL1030</t>
  </si>
  <si>
    <t>HL1031</t>
  </si>
  <si>
    <t>GKMW</t>
  </si>
  <si>
    <t>EP</t>
  </si>
  <si>
    <t xml:space="preserve">R </t>
  </si>
  <si>
    <t>UP</t>
  </si>
  <si>
    <t xml:space="preserve">GK </t>
  </si>
  <si>
    <t xml:space="preserve">UP </t>
  </si>
  <si>
    <t>GK</t>
  </si>
  <si>
    <t>KT</t>
  </si>
  <si>
    <t>RS</t>
  </si>
  <si>
    <t>LR</t>
  </si>
  <si>
    <t>Notes</t>
  </si>
  <si>
    <t>Lost 1 seed</t>
  </si>
  <si>
    <t>MW</t>
  </si>
  <si>
    <t>R</t>
  </si>
  <si>
    <t>First day of Dichanthelium collecting</t>
  </si>
  <si>
    <t>Distance = Distance to nearest plant</t>
  </si>
  <si>
    <t>Height = Height of plant from base to tallest culm</t>
  </si>
  <si>
    <t xml:space="preserve"> (culm=flowering stalk, regardless of whether there're still seeds or not</t>
  </si>
  <si>
    <t>No. of flowering culms = number of flowering stalks</t>
  </si>
  <si>
    <t>UP = Unexpanded Panicles</t>
  </si>
  <si>
    <t>EP = Expanded Panicles</t>
  </si>
  <si>
    <t>Expanded Panicles?</t>
  </si>
  <si>
    <t xml:space="preserve">R = Returning. Plant is flagged with its sample number </t>
  </si>
  <si>
    <t xml:space="preserve">if it has another flowering culm that looks like it has </t>
  </si>
  <si>
    <t xml:space="preserve">8 or more seeds. We'll be coming back to this plant </t>
  </si>
  <si>
    <t>later to collect seeds from the other culms.</t>
  </si>
  <si>
    <t>Dropped a few seeds, possible contamination</t>
  </si>
  <si>
    <t>at the north end, far away from the dense patch</t>
  </si>
  <si>
    <t>south end</t>
  </si>
  <si>
    <t>We considered a bunch of stems coming from one spot to be from one same plant. Tricky.</t>
  </si>
  <si>
    <t>Seed Count</t>
  </si>
  <si>
    <t>HL2001</t>
  </si>
  <si>
    <t>HL2002</t>
  </si>
  <si>
    <t>HL2003</t>
  </si>
  <si>
    <t>HL2004</t>
  </si>
  <si>
    <t>HL2005</t>
  </si>
  <si>
    <t>HL2006</t>
  </si>
  <si>
    <t>HL2007</t>
  </si>
  <si>
    <t>HL2008</t>
  </si>
  <si>
    <t>HL2009</t>
  </si>
  <si>
    <t>HL2010</t>
  </si>
  <si>
    <t>HL2011</t>
  </si>
  <si>
    <t>HL2012</t>
  </si>
  <si>
    <t>HL2013</t>
  </si>
  <si>
    <t>HL2014</t>
  </si>
  <si>
    <t>HL2015</t>
  </si>
  <si>
    <t>HL2016</t>
  </si>
  <si>
    <t>HL2017</t>
  </si>
  <si>
    <t>HL2018</t>
  </si>
  <si>
    <t>HL2019</t>
  </si>
  <si>
    <t>HL2020</t>
  </si>
  <si>
    <t>HL2021</t>
  </si>
  <si>
    <t>HL2022</t>
  </si>
  <si>
    <t>HL2023</t>
  </si>
  <si>
    <t>HL2024</t>
  </si>
  <si>
    <t>HL2025</t>
  </si>
  <si>
    <t>HL2026</t>
  </si>
  <si>
    <t>HL2027</t>
  </si>
  <si>
    <t>HL2028</t>
  </si>
  <si>
    <t>HL2029</t>
  </si>
  <si>
    <t>HL2030</t>
  </si>
  <si>
    <t>HL2031</t>
  </si>
  <si>
    <t>HL2032</t>
  </si>
  <si>
    <t>Really hard to remove seeds</t>
  </si>
  <si>
    <t>HL2001-32</t>
  </si>
  <si>
    <t>HeggLake near Jenn ison's phen plot</t>
  </si>
  <si>
    <t>with Gretel</t>
  </si>
  <si>
    <t>Dropped a few seeds - low seed count</t>
  </si>
  <si>
    <t xml:space="preserve">my impression: more UP plants </t>
  </si>
  <si>
    <t>2 other Dichanthelium species:</t>
  </si>
  <si>
    <t>Both narrow-leaved.</t>
  </si>
  <si>
    <t>One with leaves branching off stem</t>
  </si>
  <si>
    <t>One without those</t>
  </si>
  <si>
    <t>Gretel helped me collect specimens</t>
  </si>
  <si>
    <t>I'm gonna press them tomorrrow</t>
  </si>
  <si>
    <t>slightly more dense than yesterday's "plot"</t>
  </si>
  <si>
    <t>I chose 32 plants - all fit within an area of roughly 11x12m</t>
  </si>
  <si>
    <t>Other culms I saw were in flower/close to flowering</t>
  </si>
  <si>
    <t>Dropped a few seeds</t>
  </si>
  <si>
    <t>11m parallel to road and 12m perpendicular to road</t>
  </si>
  <si>
    <t>14 EP; 18UP</t>
  </si>
  <si>
    <t>17R</t>
  </si>
  <si>
    <t>ep count</t>
  </si>
  <si>
    <t>13 EP; 19 UP</t>
  </si>
  <si>
    <t>Gretel observed an ant carrying a Dichanthelium seed</t>
  </si>
  <si>
    <t>could be pollination method</t>
  </si>
  <si>
    <t>Seeds seem about to flower</t>
  </si>
  <si>
    <t>Avg</t>
  </si>
  <si>
    <t>Max</t>
  </si>
  <si>
    <t>Min</t>
  </si>
  <si>
    <t xml:space="preserve">   </t>
  </si>
  <si>
    <t>HL3001</t>
  </si>
  <si>
    <t>big bunch</t>
  </si>
  <si>
    <t>HL3002</t>
  </si>
  <si>
    <t>HL 3001-31</t>
  </si>
  <si>
    <t>Hegg Lake field trip area</t>
  </si>
  <si>
    <t>me alone</t>
  </si>
  <si>
    <t>from road, right side of hill (the slope and lower area)</t>
  </si>
  <si>
    <t>on top of hill, can see several flowering echinacea</t>
  </si>
  <si>
    <t xml:space="preserve">considerably more expanded panicles than </t>
  </si>
  <si>
    <t>unexpanded panicles.</t>
  </si>
  <si>
    <t>there were many bare UP culms as well as bare EP culms</t>
  </si>
  <si>
    <t>for the plants I observed, all the culms I saw on an individual were either ALL UP or ALL EP</t>
  </si>
  <si>
    <t>most UP culms had seeds that were flowering/about to flower</t>
  </si>
  <si>
    <t>so those didn't get chosen/harvested</t>
  </si>
  <si>
    <t>this area was definitely denser than the previous two areas</t>
  </si>
  <si>
    <t>^o^!</t>
  </si>
  <si>
    <t>a lot of GIANT bunches</t>
  </si>
  <si>
    <t xml:space="preserve">including FLAT GIANT bunches, with culms </t>
  </si>
  <si>
    <t>in one plant, some culms were trapped under duft</t>
  </si>
  <si>
    <t>spiralling out from a spot and flattening out.</t>
  </si>
  <si>
    <t>and I had to pull them out from the duft.</t>
  </si>
  <si>
    <t>sampling plot size</t>
  </si>
  <si>
    <t>20m x roughly 10m</t>
  </si>
  <si>
    <t>HL3003</t>
  </si>
  <si>
    <t>HL3004</t>
  </si>
  <si>
    <t>HL3005</t>
  </si>
  <si>
    <t>HL3006</t>
  </si>
  <si>
    <t>HL3007</t>
  </si>
  <si>
    <t>HL3008</t>
  </si>
  <si>
    <t>HL3009</t>
  </si>
  <si>
    <t>HL3010</t>
  </si>
  <si>
    <t>HL3011</t>
  </si>
  <si>
    <t>HL3012</t>
  </si>
  <si>
    <t>HL3013</t>
  </si>
  <si>
    <t>HL3014</t>
  </si>
  <si>
    <t>HL3015</t>
  </si>
  <si>
    <t>HL3016</t>
  </si>
  <si>
    <t>HL3017</t>
  </si>
  <si>
    <t>HL3018</t>
  </si>
  <si>
    <t>HL3019</t>
  </si>
  <si>
    <t>HL3020</t>
  </si>
  <si>
    <t>HL3021</t>
  </si>
  <si>
    <t>HL3022</t>
  </si>
  <si>
    <t>HL3023</t>
  </si>
  <si>
    <t>HL3024</t>
  </si>
  <si>
    <t>HL3025</t>
  </si>
  <si>
    <t>HL3026</t>
  </si>
  <si>
    <t>HL3027</t>
  </si>
  <si>
    <t>HL3028</t>
  </si>
  <si>
    <t>HL3029</t>
  </si>
  <si>
    <t>HL3030</t>
  </si>
  <si>
    <t>HL3031</t>
  </si>
  <si>
    <t>flat bunch</t>
  </si>
  <si>
    <t>huge flat bunch, some culms flat on ground</t>
  </si>
  <si>
    <t>big flat bunch</t>
  </si>
  <si>
    <t>dropped 1 seed</t>
  </si>
  <si>
    <t>Sort of difficult to pluck</t>
  </si>
  <si>
    <t>Giant bunch. All UP culms, most are bald</t>
  </si>
  <si>
    <t>I think all culms EP</t>
  </si>
  <si>
    <t>9 jul 2011 Sat afternoon 1.25pm-6.15pm</t>
  </si>
  <si>
    <t>All culms UP</t>
  </si>
  <si>
    <t>All culms UP, small plant.</t>
  </si>
  <si>
    <t>All culms UP I think</t>
  </si>
  <si>
    <t>Panicle emerged close to leaf. Leaves broad ~1.5cm.</t>
  </si>
  <si>
    <t>Big flat bunch. Panicle emerged close to leaf.</t>
  </si>
  <si>
    <t>LC4001</t>
  </si>
  <si>
    <t>LC4002</t>
  </si>
  <si>
    <t>LC4003</t>
  </si>
  <si>
    <t>LC4004</t>
  </si>
  <si>
    <t>LC4005</t>
  </si>
  <si>
    <t>LC4006</t>
  </si>
  <si>
    <t>LC4007</t>
  </si>
  <si>
    <t>LC4008</t>
  </si>
  <si>
    <t>LC4009</t>
  </si>
  <si>
    <t>LC4010</t>
  </si>
  <si>
    <t>LC4011</t>
  </si>
  <si>
    <t>LC4012</t>
  </si>
  <si>
    <t>LC4013</t>
  </si>
  <si>
    <t>LC4014</t>
  </si>
  <si>
    <t>LC4015</t>
  </si>
  <si>
    <t>LC4016</t>
  </si>
  <si>
    <t>LC4017</t>
  </si>
  <si>
    <t>LC4018</t>
  </si>
  <si>
    <t>LC4019</t>
  </si>
  <si>
    <t>LC4020</t>
  </si>
  <si>
    <t>LC4021</t>
  </si>
  <si>
    <t>LC4022</t>
  </si>
  <si>
    <t>LC4023</t>
  </si>
  <si>
    <t>LC4024</t>
  </si>
  <si>
    <t>LC4025</t>
  </si>
  <si>
    <t>LC4026</t>
  </si>
  <si>
    <t>LC4027</t>
  </si>
  <si>
    <t>LC4028</t>
  </si>
  <si>
    <t>LC4029</t>
  </si>
  <si>
    <t>LC4030</t>
  </si>
  <si>
    <t>LC4031</t>
  </si>
  <si>
    <t>LC4032</t>
  </si>
  <si>
    <t>LC4001-4032</t>
  </si>
  <si>
    <t>11 july 2011 Monday ~2pm</t>
  </si>
  <si>
    <t>Loeffler's Corner East</t>
  </si>
  <si>
    <t>20m x 10m plot</t>
  </si>
  <si>
    <t>10m line roughly parallel to road</t>
  </si>
  <si>
    <t>Gretel and me only</t>
  </si>
  <si>
    <t>Finished in about an hour</t>
  </si>
  <si>
    <t>Less vegetation, so a lot easier to search</t>
  </si>
  <si>
    <t>Quite dense, but most seeds fell off</t>
  </si>
  <si>
    <t>Part of the panicle stem was enveloped in stem beneath sheath. Pic on envelope.</t>
  </si>
  <si>
    <t>2 envelopes for bulk</t>
  </si>
  <si>
    <t>D. linearifolium</t>
  </si>
  <si>
    <t>D. leibergii</t>
  </si>
  <si>
    <t>SPP5001-32</t>
  </si>
  <si>
    <t xml:space="preserve">Staffanson's Prairie Preserve - Old Field </t>
  </si>
  <si>
    <t>11 July 2011 ~3pm-5pm</t>
  </si>
  <si>
    <t>Very dense, but most fell off &gt;.&lt;</t>
  </si>
  <si>
    <t>30m x 10m</t>
  </si>
  <si>
    <t>Few UP plants</t>
  </si>
  <si>
    <t>More EP plants than UP plants</t>
  </si>
  <si>
    <t>The one UP plant I looked carefully, had all its culms UP</t>
  </si>
  <si>
    <t>SPP5001</t>
  </si>
  <si>
    <t>SPP5002</t>
  </si>
  <si>
    <t>SPP5003</t>
  </si>
  <si>
    <t>SPP5004</t>
  </si>
  <si>
    <t>SPP5005</t>
  </si>
  <si>
    <t>SPP5006</t>
  </si>
  <si>
    <t>SPP5007</t>
  </si>
  <si>
    <t>SPP5008</t>
  </si>
  <si>
    <t>SPP5009</t>
  </si>
  <si>
    <t>SPP5010</t>
  </si>
  <si>
    <t>SPP5011</t>
  </si>
  <si>
    <t>SPP5012</t>
  </si>
  <si>
    <t>SPP5013</t>
  </si>
  <si>
    <t>SPP5014</t>
  </si>
  <si>
    <t>SPP5015</t>
  </si>
  <si>
    <t>SPP5016</t>
  </si>
  <si>
    <t>SPP5017</t>
  </si>
  <si>
    <t>SPP5018</t>
  </si>
  <si>
    <t>SPP5019</t>
  </si>
  <si>
    <t>SPP5020</t>
  </si>
  <si>
    <t>SPP5021</t>
  </si>
  <si>
    <t>SPP5022</t>
  </si>
  <si>
    <t>SPP5023</t>
  </si>
  <si>
    <t>SPP5024</t>
  </si>
  <si>
    <t>SPP5025</t>
  </si>
  <si>
    <t>SPP5026</t>
  </si>
  <si>
    <t>SPP5027</t>
  </si>
  <si>
    <t>SPP5028</t>
  </si>
  <si>
    <t>SPP5029</t>
  </si>
  <si>
    <t>SPP5030</t>
  </si>
  <si>
    <t>SPP5031</t>
  </si>
  <si>
    <t>Gretel collected two bulks</t>
  </si>
  <si>
    <t>I collected 1 bulk - But can't find it now &gt;.&lt;</t>
  </si>
  <si>
    <t>Saw one tall plant with big seeds. But it was flowering so didn't sample</t>
  </si>
  <si>
    <t>Part of panicle came cleanly out from sheath</t>
  </si>
  <si>
    <t>Panicle close to leaf</t>
  </si>
  <si>
    <t>Flat bunch</t>
  </si>
  <si>
    <t>SPP5032</t>
  </si>
  <si>
    <t>12R</t>
  </si>
  <si>
    <t>13R</t>
  </si>
  <si>
    <t>Summary</t>
  </si>
  <si>
    <t>HL1001-31</t>
  </si>
  <si>
    <t>HL3001-31</t>
  </si>
  <si>
    <t>LC4001-32</t>
  </si>
  <si>
    <t>Distance</t>
  </si>
  <si>
    <t>Height</t>
  </si>
  <si>
    <t>Fl culms</t>
  </si>
  <si>
    <t>30EP;2UP</t>
  </si>
  <si>
    <t>Sum</t>
  </si>
  <si>
    <t>25EP;6UP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</si>
</sst>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right"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J1" sqref="J1:J2"/>
    </sheetView>
  </sheetViews>
  <sheetFormatPr defaultColWidth="9.140625" defaultRowHeight="15"/>
  <cols>
    <col min="1" max="1" width="16.00390625" style="0" customWidth="1"/>
    <col min="2" max="2" width="14.00390625" style="0" customWidth="1"/>
    <col min="3" max="3" width="11.28125" style="0" customWidth="1"/>
    <col min="4" max="4" width="13.28125" style="0" customWidth="1"/>
    <col min="5" max="5" width="18.421875" style="0" customWidth="1"/>
    <col min="6" max="6" width="10.8515625" style="0" customWidth="1"/>
    <col min="7" max="10" width="11.140625" style="0" customWidth="1"/>
    <col min="11" max="11" width="12.421875" style="0" customWidth="1"/>
  </cols>
  <sheetData>
    <row r="1" spans="1:12" ht="15">
      <c r="A1" t="s">
        <v>0</v>
      </c>
      <c r="B1" t="s">
        <v>2</v>
      </c>
      <c r="C1" t="s">
        <v>1</v>
      </c>
      <c r="D1" t="s">
        <v>3</v>
      </c>
      <c r="E1" t="s">
        <v>61</v>
      </c>
      <c r="F1" t="s">
        <v>4</v>
      </c>
      <c r="G1" t="s">
        <v>7</v>
      </c>
      <c r="H1" t="s">
        <v>70</v>
      </c>
      <c r="I1" t="s">
        <v>50</v>
      </c>
      <c r="J1" t="s">
        <v>122</v>
      </c>
      <c r="L1" t="s">
        <v>5</v>
      </c>
    </row>
    <row r="2" spans="1:12" ht="15">
      <c r="A2" t="s">
        <v>9</v>
      </c>
      <c r="B2">
        <v>23</v>
      </c>
      <c r="C2">
        <v>57</v>
      </c>
      <c r="D2">
        <v>29</v>
      </c>
      <c r="E2" t="s">
        <v>41</v>
      </c>
      <c r="F2" t="s">
        <v>40</v>
      </c>
      <c r="G2" t="s">
        <v>53</v>
      </c>
      <c r="J2">
        <f aca="true" t="shared" si="0" ref="J2:J32">IF(E2=EP,1,0)</f>
        <v>1</v>
      </c>
      <c r="K2" t="s">
        <v>6</v>
      </c>
      <c r="L2" t="s">
        <v>8</v>
      </c>
    </row>
    <row r="3" spans="1:12" ht="15">
      <c r="A3" t="s">
        <v>10</v>
      </c>
      <c r="B3">
        <v>26</v>
      </c>
      <c r="C3">
        <v>54</v>
      </c>
      <c r="D3">
        <v>45</v>
      </c>
      <c r="E3" t="s">
        <v>43</v>
      </c>
      <c r="F3" t="s">
        <v>44</v>
      </c>
      <c r="J3">
        <f t="shared" si="0"/>
        <v>0</v>
      </c>
      <c r="L3" s="1">
        <v>40731</v>
      </c>
    </row>
    <row r="4" spans="1:12" ht="15">
      <c r="A4" t="s">
        <v>11</v>
      </c>
      <c r="B4">
        <v>6</v>
      </c>
      <c r="C4">
        <v>58</v>
      </c>
      <c r="D4">
        <v>8</v>
      </c>
      <c r="E4" t="s">
        <v>45</v>
      </c>
      <c r="F4" t="s">
        <v>46</v>
      </c>
      <c r="G4" t="s">
        <v>53</v>
      </c>
      <c r="J4">
        <f t="shared" si="0"/>
        <v>0</v>
      </c>
      <c r="L4" t="s">
        <v>54</v>
      </c>
    </row>
    <row r="5" spans="1:12" ht="15">
      <c r="A5" t="s">
        <v>12</v>
      </c>
      <c r="B5">
        <v>22</v>
      </c>
      <c r="C5">
        <v>53</v>
      </c>
      <c r="D5">
        <v>11</v>
      </c>
      <c r="E5" t="s">
        <v>41</v>
      </c>
      <c r="F5" t="s">
        <v>46</v>
      </c>
      <c r="G5" t="s">
        <v>53</v>
      </c>
      <c r="J5">
        <f t="shared" si="0"/>
        <v>1</v>
      </c>
      <c r="L5" t="s">
        <v>55</v>
      </c>
    </row>
    <row r="6" spans="1:12" ht="15">
      <c r="A6" t="s">
        <v>13</v>
      </c>
      <c r="B6">
        <v>28</v>
      </c>
      <c r="C6">
        <v>57</v>
      </c>
      <c r="D6">
        <v>2</v>
      </c>
      <c r="E6" t="s">
        <v>41</v>
      </c>
      <c r="F6" t="s">
        <v>46</v>
      </c>
      <c r="G6" t="s">
        <v>53</v>
      </c>
      <c r="J6">
        <f t="shared" si="0"/>
        <v>1</v>
      </c>
      <c r="L6" t="s">
        <v>56</v>
      </c>
    </row>
    <row r="7" spans="1:13" ht="15">
      <c r="A7" t="s">
        <v>14</v>
      </c>
      <c r="B7">
        <v>23</v>
      </c>
      <c r="C7">
        <v>62</v>
      </c>
      <c r="D7">
        <v>14</v>
      </c>
      <c r="E7" t="s">
        <v>43</v>
      </c>
      <c r="F7" t="s">
        <v>46</v>
      </c>
      <c r="J7">
        <f t="shared" si="0"/>
        <v>0</v>
      </c>
      <c r="M7" t="s">
        <v>57</v>
      </c>
    </row>
    <row r="8" spans="1:12" ht="15">
      <c r="A8" t="s">
        <v>15</v>
      </c>
      <c r="B8">
        <v>16</v>
      </c>
      <c r="C8">
        <v>69</v>
      </c>
      <c r="D8">
        <v>14</v>
      </c>
      <c r="E8" t="s">
        <v>41</v>
      </c>
      <c r="F8" t="s">
        <v>46</v>
      </c>
      <c r="G8" t="s">
        <v>53</v>
      </c>
      <c r="J8">
        <f t="shared" si="0"/>
        <v>1</v>
      </c>
      <c r="L8" t="s">
        <v>58</v>
      </c>
    </row>
    <row r="9" spans="1:12" ht="15">
      <c r="A9" t="s">
        <v>16</v>
      </c>
      <c r="B9">
        <v>33</v>
      </c>
      <c r="C9">
        <v>56</v>
      </c>
      <c r="D9">
        <v>5</v>
      </c>
      <c r="E9" t="s">
        <v>43</v>
      </c>
      <c r="F9" t="s">
        <v>46</v>
      </c>
      <c r="G9" t="s">
        <v>53</v>
      </c>
      <c r="J9">
        <f t="shared" si="0"/>
        <v>0</v>
      </c>
      <c r="L9" t="s">
        <v>60</v>
      </c>
    </row>
    <row r="10" spans="1:12" ht="15">
      <c r="A10" t="s">
        <v>17</v>
      </c>
      <c r="B10">
        <v>43</v>
      </c>
      <c r="C10">
        <v>62</v>
      </c>
      <c r="D10">
        <v>11</v>
      </c>
      <c r="E10" t="s">
        <v>43</v>
      </c>
      <c r="F10" t="s">
        <v>46</v>
      </c>
      <c r="J10">
        <f t="shared" si="0"/>
        <v>0</v>
      </c>
      <c r="L10" t="s">
        <v>59</v>
      </c>
    </row>
    <row r="11" spans="1:12" ht="15">
      <c r="A11" t="s">
        <v>18</v>
      </c>
      <c r="B11">
        <v>12</v>
      </c>
      <c r="C11">
        <v>57</v>
      </c>
      <c r="D11">
        <v>4</v>
      </c>
      <c r="E11" t="s">
        <v>41</v>
      </c>
      <c r="F11" t="s">
        <v>46</v>
      </c>
      <c r="G11" t="s">
        <v>53</v>
      </c>
      <c r="J11">
        <f t="shared" si="0"/>
        <v>1</v>
      </c>
      <c r="L11" t="s">
        <v>62</v>
      </c>
    </row>
    <row r="12" spans="1:12" ht="15">
      <c r="A12" t="s">
        <v>19</v>
      </c>
      <c r="B12">
        <v>13</v>
      </c>
      <c r="C12">
        <v>59</v>
      </c>
      <c r="D12">
        <v>16</v>
      </c>
      <c r="E12" t="s">
        <v>41</v>
      </c>
      <c r="F12" t="s">
        <v>46</v>
      </c>
      <c r="J12">
        <f t="shared" si="0"/>
        <v>1</v>
      </c>
      <c r="L12" t="s">
        <v>63</v>
      </c>
    </row>
    <row r="13" spans="1:12" ht="15">
      <c r="A13" t="s">
        <v>20</v>
      </c>
      <c r="B13">
        <v>14</v>
      </c>
      <c r="C13">
        <v>59</v>
      </c>
      <c r="D13">
        <v>7</v>
      </c>
      <c r="E13" t="s">
        <v>43</v>
      </c>
      <c r="F13" t="s">
        <v>46</v>
      </c>
      <c r="J13">
        <f t="shared" si="0"/>
        <v>0</v>
      </c>
      <c r="L13" t="s">
        <v>64</v>
      </c>
    </row>
    <row r="14" spans="1:12" ht="15">
      <c r="A14" t="s">
        <v>21</v>
      </c>
      <c r="B14">
        <v>22</v>
      </c>
      <c r="C14">
        <v>62</v>
      </c>
      <c r="D14">
        <v>3</v>
      </c>
      <c r="E14" t="s">
        <v>43</v>
      </c>
      <c r="F14" t="s">
        <v>46</v>
      </c>
      <c r="G14" t="s">
        <v>53</v>
      </c>
      <c r="J14">
        <f t="shared" si="0"/>
        <v>0</v>
      </c>
      <c r="L14" t="s">
        <v>65</v>
      </c>
    </row>
    <row r="15" spans="1:10" ht="15">
      <c r="A15" t="s">
        <v>22</v>
      </c>
      <c r="B15">
        <v>8</v>
      </c>
      <c r="C15">
        <v>47</v>
      </c>
      <c r="D15">
        <v>9</v>
      </c>
      <c r="E15" t="s">
        <v>43</v>
      </c>
      <c r="F15" t="s">
        <v>46</v>
      </c>
      <c r="G15" t="s">
        <v>53</v>
      </c>
      <c r="J15">
        <f t="shared" si="0"/>
        <v>0</v>
      </c>
    </row>
    <row r="16" spans="1:12" ht="15">
      <c r="A16" t="s">
        <v>23</v>
      </c>
      <c r="B16">
        <v>20</v>
      </c>
      <c r="C16">
        <v>48</v>
      </c>
      <c r="D16">
        <v>12</v>
      </c>
      <c r="E16" t="s">
        <v>41</v>
      </c>
      <c r="F16" t="s">
        <v>46</v>
      </c>
      <c r="J16">
        <f t="shared" si="0"/>
        <v>1</v>
      </c>
      <c r="L16" t="s">
        <v>69</v>
      </c>
    </row>
    <row r="17" spans="1:10" ht="15">
      <c r="A17" t="s">
        <v>24</v>
      </c>
      <c r="B17">
        <v>32</v>
      </c>
      <c r="C17">
        <v>58</v>
      </c>
      <c r="D17">
        <v>15</v>
      </c>
      <c r="E17" t="s">
        <v>43</v>
      </c>
      <c r="F17" t="s">
        <v>46</v>
      </c>
      <c r="G17" t="s">
        <v>53</v>
      </c>
      <c r="J17">
        <f t="shared" si="0"/>
        <v>0</v>
      </c>
    </row>
    <row r="18" spans="1:10" ht="15">
      <c r="A18" t="s">
        <v>25</v>
      </c>
      <c r="B18">
        <v>8</v>
      </c>
      <c r="C18">
        <v>55</v>
      </c>
      <c r="D18">
        <v>2</v>
      </c>
      <c r="E18" t="s">
        <v>43</v>
      </c>
      <c r="F18" t="s">
        <v>46</v>
      </c>
      <c r="J18">
        <f t="shared" si="0"/>
        <v>0</v>
      </c>
    </row>
    <row r="19" spans="1:10" ht="15">
      <c r="A19" t="s">
        <v>26</v>
      </c>
      <c r="B19">
        <v>5</v>
      </c>
      <c r="C19">
        <v>58</v>
      </c>
      <c r="D19">
        <v>14</v>
      </c>
      <c r="E19" t="s">
        <v>41</v>
      </c>
      <c r="F19" t="s">
        <v>46</v>
      </c>
      <c r="J19">
        <f t="shared" si="0"/>
        <v>1</v>
      </c>
    </row>
    <row r="20" spans="1:10" ht="15">
      <c r="A20" t="s">
        <v>27</v>
      </c>
      <c r="B20">
        <v>10</v>
      </c>
      <c r="C20">
        <v>58</v>
      </c>
      <c r="D20">
        <v>14</v>
      </c>
      <c r="E20" t="s">
        <v>41</v>
      </c>
      <c r="F20" t="s">
        <v>47</v>
      </c>
      <c r="G20" t="s">
        <v>53</v>
      </c>
      <c r="I20" t="s">
        <v>67</v>
      </c>
      <c r="J20">
        <f t="shared" si="0"/>
        <v>1</v>
      </c>
    </row>
    <row r="21" spans="1:10" ht="15">
      <c r="A21" t="s">
        <v>28</v>
      </c>
      <c r="B21">
        <v>19</v>
      </c>
      <c r="C21">
        <v>50</v>
      </c>
      <c r="D21">
        <v>16</v>
      </c>
      <c r="E21" t="s">
        <v>43</v>
      </c>
      <c r="F21" t="s">
        <v>46</v>
      </c>
      <c r="G21" t="s">
        <v>53</v>
      </c>
      <c r="J21">
        <f t="shared" si="0"/>
        <v>0</v>
      </c>
    </row>
    <row r="22" spans="1:10" ht="15">
      <c r="A22" t="s">
        <v>29</v>
      </c>
      <c r="B22">
        <v>12</v>
      </c>
      <c r="C22">
        <v>35</v>
      </c>
      <c r="D22">
        <v>4</v>
      </c>
      <c r="E22" t="s">
        <v>43</v>
      </c>
      <c r="F22" t="s">
        <v>48</v>
      </c>
      <c r="G22" t="s">
        <v>53</v>
      </c>
      <c r="J22">
        <f t="shared" si="0"/>
        <v>0</v>
      </c>
    </row>
    <row r="23" spans="1:10" ht="15">
      <c r="A23" t="s">
        <v>30</v>
      </c>
      <c r="B23">
        <v>10</v>
      </c>
      <c r="C23">
        <v>46</v>
      </c>
      <c r="D23">
        <v>8</v>
      </c>
      <c r="E23" t="s">
        <v>43</v>
      </c>
      <c r="F23" t="s">
        <v>49</v>
      </c>
      <c r="G23" t="s">
        <v>53</v>
      </c>
      <c r="J23">
        <f t="shared" si="0"/>
        <v>0</v>
      </c>
    </row>
    <row r="24" spans="1:10" ht="15">
      <c r="A24" t="s">
        <v>31</v>
      </c>
      <c r="B24">
        <v>9</v>
      </c>
      <c r="C24">
        <v>47</v>
      </c>
      <c r="D24">
        <v>10</v>
      </c>
      <c r="E24" t="s">
        <v>43</v>
      </c>
      <c r="F24" t="s">
        <v>48</v>
      </c>
      <c r="G24" t="s">
        <v>53</v>
      </c>
      <c r="I24" t="s">
        <v>51</v>
      </c>
      <c r="J24">
        <f t="shared" si="0"/>
        <v>0</v>
      </c>
    </row>
    <row r="25" spans="1:10" ht="15">
      <c r="A25" t="s">
        <v>32</v>
      </c>
      <c r="B25">
        <v>8</v>
      </c>
      <c r="C25">
        <v>46</v>
      </c>
      <c r="D25">
        <v>2</v>
      </c>
      <c r="E25" t="s">
        <v>43</v>
      </c>
      <c r="F25" t="s">
        <v>52</v>
      </c>
      <c r="G25" t="s">
        <v>53</v>
      </c>
      <c r="J25">
        <f t="shared" si="0"/>
        <v>0</v>
      </c>
    </row>
    <row r="26" spans="1:10" ht="15">
      <c r="A26" t="s">
        <v>33</v>
      </c>
      <c r="B26">
        <v>13</v>
      </c>
      <c r="C26">
        <v>45</v>
      </c>
      <c r="D26">
        <v>16</v>
      </c>
      <c r="E26" t="s">
        <v>43</v>
      </c>
      <c r="F26" t="s">
        <v>52</v>
      </c>
      <c r="J26">
        <f t="shared" si="0"/>
        <v>0</v>
      </c>
    </row>
    <row r="27" spans="1:10" ht="15">
      <c r="A27" t="s">
        <v>34</v>
      </c>
      <c r="B27">
        <v>10</v>
      </c>
      <c r="C27">
        <v>47</v>
      </c>
      <c r="D27">
        <v>33</v>
      </c>
      <c r="E27" t="s">
        <v>43</v>
      </c>
      <c r="F27" t="s">
        <v>52</v>
      </c>
      <c r="I27" t="s">
        <v>68</v>
      </c>
      <c r="J27">
        <f t="shared" si="0"/>
        <v>0</v>
      </c>
    </row>
    <row r="28" spans="1:10" ht="15">
      <c r="A28" t="s">
        <v>35</v>
      </c>
      <c r="B28">
        <v>8</v>
      </c>
      <c r="C28">
        <v>45</v>
      </c>
      <c r="D28">
        <v>1</v>
      </c>
      <c r="E28" t="s">
        <v>41</v>
      </c>
      <c r="F28" t="s">
        <v>52</v>
      </c>
      <c r="I28" t="s">
        <v>68</v>
      </c>
      <c r="J28">
        <f t="shared" si="0"/>
        <v>1</v>
      </c>
    </row>
    <row r="29" spans="1:10" ht="15">
      <c r="A29" t="s">
        <v>36</v>
      </c>
      <c r="B29">
        <v>20</v>
      </c>
      <c r="C29">
        <v>44</v>
      </c>
      <c r="D29">
        <v>3</v>
      </c>
      <c r="E29" t="s">
        <v>41</v>
      </c>
      <c r="F29" t="s">
        <v>52</v>
      </c>
      <c r="I29" t="s">
        <v>68</v>
      </c>
      <c r="J29">
        <f t="shared" si="0"/>
        <v>1</v>
      </c>
    </row>
    <row r="30" spans="1:14" ht="15">
      <c r="A30" t="s">
        <v>37</v>
      </c>
      <c r="B30">
        <v>20</v>
      </c>
      <c r="C30">
        <v>40</v>
      </c>
      <c r="D30">
        <v>7</v>
      </c>
      <c r="E30" t="s">
        <v>41</v>
      </c>
      <c r="F30" t="s">
        <v>52</v>
      </c>
      <c r="I30" t="s">
        <v>66</v>
      </c>
      <c r="J30">
        <f t="shared" si="0"/>
        <v>1</v>
      </c>
      <c r="N30" t="s">
        <v>68</v>
      </c>
    </row>
    <row r="31" spans="1:10" ht="15">
      <c r="A31" t="s">
        <v>38</v>
      </c>
      <c r="B31">
        <v>12</v>
      </c>
      <c r="C31">
        <v>45</v>
      </c>
      <c r="D31">
        <v>10</v>
      </c>
      <c r="E31" t="s">
        <v>41</v>
      </c>
      <c r="F31" t="s">
        <v>52</v>
      </c>
      <c r="I31" t="s">
        <v>68</v>
      </c>
      <c r="J31">
        <f t="shared" si="0"/>
        <v>1</v>
      </c>
    </row>
    <row r="32" spans="1:10" ht="15">
      <c r="A32" t="s">
        <v>39</v>
      </c>
      <c r="B32">
        <v>8</v>
      </c>
      <c r="C32">
        <v>53</v>
      </c>
      <c r="D32">
        <v>9</v>
      </c>
      <c r="E32" t="s">
        <v>43</v>
      </c>
      <c r="F32" t="s">
        <v>52</v>
      </c>
      <c r="G32" t="s">
        <v>42</v>
      </c>
      <c r="I32" t="s">
        <v>68</v>
      </c>
      <c r="J32">
        <f t="shared" si="0"/>
        <v>0</v>
      </c>
    </row>
    <row r="33" spans="1:10" ht="15">
      <c r="A33" t="s">
        <v>127</v>
      </c>
      <c r="B33">
        <f>AVERAGE(B1:B32)</f>
        <v>16.548387096774192</v>
      </c>
      <c r="C33">
        <f>AVERAGE(C1:C32)</f>
        <v>52.645161290322584</v>
      </c>
      <c r="D33">
        <f>AVERAGE(D1:D32)</f>
        <v>11.419354838709678</v>
      </c>
      <c r="E33" t="s">
        <v>123</v>
      </c>
      <c r="G33" t="s">
        <v>121</v>
      </c>
      <c r="J33">
        <f>SUM(J2:J32)</f>
        <v>13</v>
      </c>
    </row>
    <row r="34" spans="1:4" ht="15">
      <c r="A34" t="s">
        <v>128</v>
      </c>
      <c r="B34">
        <f>MAX(B1:B32)</f>
        <v>43</v>
      </c>
      <c r="C34">
        <f>MAX(C1:C32)</f>
        <v>69</v>
      </c>
      <c r="D34">
        <f>MAX(D1:D32)</f>
        <v>45</v>
      </c>
    </row>
    <row r="35" spans="1:4" ht="15">
      <c r="A35" t="s">
        <v>129</v>
      </c>
      <c r="B35">
        <f>MIN(B1:B32)</f>
        <v>5</v>
      </c>
      <c r="C35">
        <f>MIN(C1:C32)</f>
        <v>35</v>
      </c>
      <c r="D35">
        <f>MIN(D1:D32)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3">
      <selection activeCell="I34" sqref="I34"/>
    </sheetView>
  </sheetViews>
  <sheetFormatPr defaultColWidth="9.140625" defaultRowHeight="15"/>
  <cols>
    <col min="1" max="1" width="15.28125" style="0" customWidth="1"/>
    <col min="2" max="2" width="12.57421875" style="0" customWidth="1"/>
    <col min="3" max="3" width="10.7109375" style="0" customWidth="1"/>
    <col min="4" max="4" width="13.57421875" style="0" customWidth="1"/>
    <col min="5" max="5" width="18.28125" style="0" customWidth="1"/>
    <col min="7" max="9" width="11.421875" style="0" customWidth="1"/>
    <col min="10" max="10" width="36.421875" style="0" customWidth="1"/>
  </cols>
  <sheetData>
    <row r="1" spans="1:10" ht="15">
      <c r="A1" t="s">
        <v>0</v>
      </c>
      <c r="B1" t="s">
        <v>2</v>
      </c>
      <c r="C1" t="s">
        <v>1</v>
      </c>
      <c r="D1" t="s">
        <v>3</v>
      </c>
      <c r="E1" t="s">
        <v>61</v>
      </c>
      <c r="F1" t="s">
        <v>4</v>
      </c>
      <c r="G1" t="s">
        <v>7</v>
      </c>
      <c r="H1" t="s">
        <v>70</v>
      </c>
      <c r="I1" t="s">
        <v>122</v>
      </c>
      <c r="J1" t="s">
        <v>50</v>
      </c>
    </row>
    <row r="2" spans="1:12" ht="15">
      <c r="A2" t="s">
        <v>71</v>
      </c>
      <c r="B2">
        <v>23</v>
      </c>
      <c r="C2">
        <v>46</v>
      </c>
      <c r="D2">
        <v>2</v>
      </c>
      <c r="E2" t="s">
        <v>43</v>
      </c>
      <c r="F2" t="s">
        <v>46</v>
      </c>
      <c r="G2" t="s">
        <v>42</v>
      </c>
      <c r="H2">
        <v>23</v>
      </c>
      <c r="I2">
        <f>IF(E2=EP,1,0)</f>
        <v>0</v>
      </c>
      <c r="K2" t="s">
        <v>104</v>
      </c>
      <c r="L2" t="s">
        <v>105</v>
      </c>
    </row>
    <row r="3" spans="1:12" ht="15">
      <c r="A3" t="s">
        <v>72</v>
      </c>
      <c r="B3">
        <v>16</v>
      </c>
      <c r="C3">
        <v>41</v>
      </c>
      <c r="D3">
        <v>5</v>
      </c>
      <c r="E3" t="s">
        <v>43</v>
      </c>
      <c r="F3" t="s">
        <v>46</v>
      </c>
      <c r="H3">
        <v>8</v>
      </c>
      <c r="I3">
        <f>IF(E3=EP,1,0)</f>
        <v>0</v>
      </c>
      <c r="L3" s="1">
        <v>40732</v>
      </c>
    </row>
    <row r="4" spans="1:12" ht="15">
      <c r="A4" t="s">
        <v>73</v>
      </c>
      <c r="B4">
        <v>16</v>
      </c>
      <c r="C4">
        <v>46</v>
      </c>
      <c r="D4">
        <v>3</v>
      </c>
      <c r="E4" t="s">
        <v>41</v>
      </c>
      <c r="F4" t="s">
        <v>46</v>
      </c>
      <c r="G4" t="s">
        <v>53</v>
      </c>
      <c r="H4">
        <v>13</v>
      </c>
      <c r="I4">
        <f>IF(E4=EP,1,0)</f>
        <v>1</v>
      </c>
      <c r="L4" t="s">
        <v>106</v>
      </c>
    </row>
    <row r="5" spans="1:12" ht="15">
      <c r="A5" t="s">
        <v>74</v>
      </c>
      <c r="B5">
        <v>44</v>
      </c>
      <c r="C5">
        <v>59</v>
      </c>
      <c r="D5">
        <v>42</v>
      </c>
      <c r="E5" t="s">
        <v>41</v>
      </c>
      <c r="F5" t="s">
        <v>46</v>
      </c>
      <c r="H5">
        <v>8</v>
      </c>
      <c r="I5">
        <f>IF(E5=EP,1,0)</f>
        <v>1</v>
      </c>
      <c r="L5" t="s">
        <v>115</v>
      </c>
    </row>
    <row r="6" spans="1:12" ht="15">
      <c r="A6" t="s">
        <v>75</v>
      </c>
      <c r="B6">
        <v>9</v>
      </c>
      <c r="C6">
        <v>62</v>
      </c>
      <c r="D6">
        <v>5</v>
      </c>
      <c r="E6" t="s">
        <v>41</v>
      </c>
      <c r="F6" t="s">
        <v>46</v>
      </c>
      <c r="H6">
        <v>9</v>
      </c>
      <c r="I6">
        <f>IF(E6=EP,1,0)</f>
        <v>1</v>
      </c>
      <c r="L6" t="s">
        <v>108</v>
      </c>
    </row>
    <row r="7" spans="1:12" ht="15">
      <c r="A7" t="s">
        <v>76</v>
      </c>
      <c r="B7">
        <v>14</v>
      </c>
      <c r="C7">
        <v>46</v>
      </c>
      <c r="D7">
        <v>4</v>
      </c>
      <c r="E7" t="s">
        <v>41</v>
      </c>
      <c r="F7" t="s">
        <v>46</v>
      </c>
      <c r="H7">
        <v>12</v>
      </c>
      <c r="I7">
        <f>IF(E7=EP,1,0)</f>
        <v>1</v>
      </c>
      <c r="J7" t="s">
        <v>103</v>
      </c>
      <c r="L7" t="s">
        <v>109</v>
      </c>
    </row>
    <row r="8" spans="1:12" ht="15">
      <c r="A8" t="s">
        <v>77</v>
      </c>
      <c r="B8">
        <v>18</v>
      </c>
      <c r="C8">
        <v>47</v>
      </c>
      <c r="D8">
        <v>13</v>
      </c>
      <c r="E8" t="s">
        <v>41</v>
      </c>
      <c r="F8" t="s">
        <v>46</v>
      </c>
      <c r="G8" t="s">
        <v>42</v>
      </c>
      <c r="H8">
        <v>15</v>
      </c>
      <c r="I8">
        <f>IF(E8=EP,1,0)</f>
        <v>1</v>
      </c>
      <c r="L8" t="s">
        <v>110</v>
      </c>
    </row>
    <row r="9" spans="1:12" ht="15">
      <c r="A9" t="s">
        <v>78</v>
      </c>
      <c r="B9">
        <v>13</v>
      </c>
      <c r="C9">
        <v>45</v>
      </c>
      <c r="D9">
        <v>2</v>
      </c>
      <c r="E9" t="s">
        <v>41</v>
      </c>
      <c r="F9" t="s">
        <v>46</v>
      </c>
      <c r="H9">
        <v>9</v>
      </c>
      <c r="I9">
        <f>IF(E9=EP,1,0)</f>
        <v>1</v>
      </c>
      <c r="L9" t="s">
        <v>111</v>
      </c>
    </row>
    <row r="10" spans="1:12" ht="15">
      <c r="A10" t="s">
        <v>79</v>
      </c>
      <c r="B10">
        <v>18</v>
      </c>
      <c r="C10">
        <v>49</v>
      </c>
      <c r="D10">
        <v>8</v>
      </c>
      <c r="E10" t="s">
        <v>41</v>
      </c>
      <c r="F10" t="s">
        <v>46</v>
      </c>
      <c r="H10">
        <v>15</v>
      </c>
      <c r="I10">
        <f>IF(E10=EP,1,0)</f>
        <v>1</v>
      </c>
      <c r="L10" t="s">
        <v>112</v>
      </c>
    </row>
    <row r="11" spans="1:12" ht="15">
      <c r="A11" t="s">
        <v>80</v>
      </c>
      <c r="B11">
        <v>17</v>
      </c>
      <c r="C11">
        <v>47</v>
      </c>
      <c r="D11">
        <v>20</v>
      </c>
      <c r="E11" t="s">
        <v>41</v>
      </c>
      <c r="F11" t="s">
        <v>46</v>
      </c>
      <c r="G11" t="s">
        <v>53</v>
      </c>
      <c r="H11">
        <v>12</v>
      </c>
      <c r="I11">
        <f>IF(E11=EP,1,0)</f>
        <v>1</v>
      </c>
      <c r="L11" t="s">
        <v>113</v>
      </c>
    </row>
    <row r="12" spans="1:12" ht="15">
      <c r="A12" t="s">
        <v>81</v>
      </c>
      <c r="B12">
        <v>8</v>
      </c>
      <c r="C12">
        <v>50</v>
      </c>
      <c r="D12">
        <v>3</v>
      </c>
      <c r="E12" t="s">
        <v>41</v>
      </c>
      <c r="F12" t="s">
        <v>46</v>
      </c>
      <c r="H12">
        <v>14</v>
      </c>
      <c r="I12">
        <f>IF(E12=EP,1,0)</f>
        <v>1</v>
      </c>
      <c r="L12" t="s">
        <v>114</v>
      </c>
    </row>
    <row r="13" spans="1:12" ht="15">
      <c r="A13" t="s">
        <v>82</v>
      </c>
      <c r="B13">
        <v>15</v>
      </c>
      <c r="C13">
        <v>59</v>
      </c>
      <c r="D13">
        <v>5</v>
      </c>
      <c r="E13" t="s">
        <v>43</v>
      </c>
      <c r="F13" t="s">
        <v>46</v>
      </c>
      <c r="H13">
        <v>19</v>
      </c>
      <c r="I13">
        <f>IF(E13=EP,1,0)</f>
        <v>0</v>
      </c>
      <c r="L13" t="s">
        <v>124</v>
      </c>
    </row>
    <row r="14" spans="1:12" ht="15">
      <c r="A14" t="s">
        <v>83</v>
      </c>
      <c r="B14">
        <v>15</v>
      </c>
      <c r="C14">
        <v>46</v>
      </c>
      <c r="D14">
        <v>3</v>
      </c>
      <c r="E14" t="s">
        <v>43</v>
      </c>
      <c r="F14" t="s">
        <v>46</v>
      </c>
      <c r="H14">
        <v>8</v>
      </c>
      <c r="I14">
        <f>IF(E14=EP,1,0)</f>
        <v>0</v>
      </c>
      <c r="L14" t="s">
        <v>125</v>
      </c>
    </row>
    <row r="15" spans="1:12" ht="15">
      <c r="A15" t="s">
        <v>84</v>
      </c>
      <c r="B15">
        <v>17</v>
      </c>
      <c r="C15">
        <v>50</v>
      </c>
      <c r="D15">
        <v>7</v>
      </c>
      <c r="E15" t="s">
        <v>43</v>
      </c>
      <c r="F15" t="s">
        <v>46</v>
      </c>
      <c r="H15">
        <v>9</v>
      </c>
      <c r="I15">
        <f>IF(E15=EP,1,0)</f>
        <v>0</v>
      </c>
      <c r="L15" t="s">
        <v>116</v>
      </c>
    </row>
    <row r="16" spans="1:12" ht="15">
      <c r="A16" t="s">
        <v>85</v>
      </c>
      <c r="B16">
        <v>30</v>
      </c>
      <c r="C16">
        <v>56</v>
      </c>
      <c r="D16">
        <v>31</v>
      </c>
      <c r="E16" t="s">
        <v>41</v>
      </c>
      <c r="F16" t="s">
        <v>46</v>
      </c>
      <c r="H16">
        <v>9</v>
      </c>
      <c r="I16">
        <f>IF(E16=EP,1,0)</f>
        <v>1</v>
      </c>
      <c r="L16" t="s">
        <v>119</v>
      </c>
    </row>
    <row r="17" spans="1:9" ht="15">
      <c r="A17" t="s">
        <v>86</v>
      </c>
      <c r="B17">
        <v>45</v>
      </c>
      <c r="C17">
        <v>49</v>
      </c>
      <c r="D17">
        <v>13</v>
      </c>
      <c r="E17" t="s">
        <v>41</v>
      </c>
      <c r="F17" t="s">
        <v>46</v>
      </c>
      <c r="H17">
        <v>10</v>
      </c>
      <c r="I17">
        <f>IF(E17=EP,1,0)</f>
        <v>1</v>
      </c>
    </row>
    <row r="18" spans="1:12" ht="15">
      <c r="A18" t="s">
        <v>87</v>
      </c>
      <c r="B18">
        <v>30</v>
      </c>
      <c r="C18">
        <v>44</v>
      </c>
      <c r="D18">
        <v>34</v>
      </c>
      <c r="E18" t="s">
        <v>43</v>
      </c>
      <c r="F18" t="s">
        <v>46</v>
      </c>
      <c r="G18" t="s">
        <v>53</v>
      </c>
      <c r="H18">
        <v>8</v>
      </c>
      <c r="I18">
        <f>IF(E18=EP,1,0)</f>
        <v>0</v>
      </c>
      <c r="L18" t="s">
        <v>238</v>
      </c>
    </row>
    <row r="19" spans="1:12" ht="15">
      <c r="A19" t="s">
        <v>88</v>
      </c>
      <c r="B19">
        <v>20</v>
      </c>
      <c r="C19">
        <v>40</v>
      </c>
      <c r="D19">
        <v>4</v>
      </c>
      <c r="E19" t="s">
        <v>41</v>
      </c>
      <c r="F19" t="s">
        <v>46</v>
      </c>
      <c r="G19" t="s">
        <v>53</v>
      </c>
      <c r="H19">
        <v>17</v>
      </c>
      <c r="I19">
        <f>IF(E19=EP,1,0)</f>
        <v>1</v>
      </c>
      <c r="L19" t="s">
        <v>239</v>
      </c>
    </row>
    <row r="20" spans="1:12" ht="15">
      <c r="A20" t="s">
        <v>89</v>
      </c>
      <c r="B20">
        <v>18</v>
      </c>
      <c r="C20">
        <v>36</v>
      </c>
      <c r="D20">
        <v>6</v>
      </c>
      <c r="E20" t="s">
        <v>43</v>
      </c>
      <c r="F20" t="s">
        <v>46</v>
      </c>
      <c r="H20">
        <v>11</v>
      </c>
      <c r="I20">
        <f>IF(E20=EP,1,0)</f>
        <v>0</v>
      </c>
      <c r="L20" t="s">
        <v>240</v>
      </c>
    </row>
    <row r="21" spans="1:9" ht="15">
      <c r="A21" t="s">
        <v>90</v>
      </c>
      <c r="B21">
        <v>16</v>
      </c>
      <c r="C21">
        <v>46</v>
      </c>
      <c r="D21">
        <v>2</v>
      </c>
      <c r="E21" t="s">
        <v>43</v>
      </c>
      <c r="F21" t="s">
        <v>46</v>
      </c>
      <c r="H21">
        <v>10</v>
      </c>
      <c r="I21">
        <f>IF(E21=EP,1,0)</f>
        <v>0</v>
      </c>
    </row>
    <row r="22" spans="1:9" ht="15">
      <c r="A22" t="s">
        <v>91</v>
      </c>
      <c r="B22">
        <v>8</v>
      </c>
      <c r="C22">
        <v>47</v>
      </c>
      <c r="D22">
        <v>17</v>
      </c>
      <c r="E22" t="s">
        <v>43</v>
      </c>
      <c r="F22" t="s">
        <v>52</v>
      </c>
      <c r="H22">
        <v>14</v>
      </c>
      <c r="I22">
        <f>IF(E22=EP,1,0)</f>
        <v>0</v>
      </c>
    </row>
    <row r="23" spans="1:9" ht="15">
      <c r="A23" t="s">
        <v>92</v>
      </c>
      <c r="B23">
        <v>9</v>
      </c>
      <c r="C23">
        <v>44</v>
      </c>
      <c r="D23">
        <v>14</v>
      </c>
      <c r="E23" t="s">
        <v>43</v>
      </c>
      <c r="F23" t="s">
        <v>52</v>
      </c>
      <c r="G23" t="s">
        <v>53</v>
      </c>
      <c r="H23">
        <v>6</v>
      </c>
      <c r="I23">
        <f>IF(E23=EP,1,0)</f>
        <v>0</v>
      </c>
    </row>
    <row r="24" spans="1:9" ht="15">
      <c r="A24" t="s">
        <v>93</v>
      </c>
      <c r="B24">
        <v>8</v>
      </c>
      <c r="C24">
        <v>58</v>
      </c>
      <c r="D24">
        <v>17</v>
      </c>
      <c r="E24" t="s">
        <v>43</v>
      </c>
      <c r="F24" t="s">
        <v>52</v>
      </c>
      <c r="G24" t="s">
        <v>53</v>
      </c>
      <c r="H24">
        <v>13</v>
      </c>
      <c r="I24">
        <f>IF(E24=EP,1,0)</f>
        <v>0</v>
      </c>
    </row>
    <row r="25" spans="1:9" ht="15">
      <c r="A25" t="s">
        <v>94</v>
      </c>
      <c r="B25">
        <v>13</v>
      </c>
      <c r="C25">
        <v>50</v>
      </c>
      <c r="D25">
        <v>49</v>
      </c>
      <c r="E25" t="s">
        <v>43</v>
      </c>
      <c r="F25" t="s">
        <v>52</v>
      </c>
      <c r="G25" t="s">
        <v>53</v>
      </c>
      <c r="H25">
        <v>12</v>
      </c>
      <c r="I25">
        <f>IF(E25=EP,1,0)</f>
        <v>0</v>
      </c>
    </row>
    <row r="26" spans="1:10" ht="15">
      <c r="A26" t="s">
        <v>95</v>
      </c>
      <c r="B26">
        <v>14</v>
      </c>
      <c r="C26">
        <v>40</v>
      </c>
      <c r="D26">
        <v>6</v>
      </c>
      <c r="E26" t="s">
        <v>43</v>
      </c>
      <c r="F26" t="s">
        <v>52</v>
      </c>
      <c r="H26">
        <v>6</v>
      </c>
      <c r="I26">
        <f>IF(E26=EP,1,0)</f>
        <v>0</v>
      </c>
      <c r="J26" t="s">
        <v>107</v>
      </c>
    </row>
    <row r="27" spans="1:10" ht="15">
      <c r="A27" t="s">
        <v>96</v>
      </c>
      <c r="B27">
        <v>8</v>
      </c>
      <c r="C27">
        <v>53</v>
      </c>
      <c r="D27">
        <v>25</v>
      </c>
      <c r="E27" t="s">
        <v>41</v>
      </c>
      <c r="F27" t="s">
        <v>52</v>
      </c>
      <c r="G27" t="s">
        <v>53</v>
      </c>
      <c r="H27">
        <v>8</v>
      </c>
      <c r="I27">
        <f>IF(E27=EP,1,0)</f>
        <v>1</v>
      </c>
      <c r="J27" t="s">
        <v>117</v>
      </c>
    </row>
    <row r="28" spans="1:10" ht="15">
      <c r="A28" t="s">
        <v>97</v>
      </c>
      <c r="B28">
        <v>10</v>
      </c>
      <c r="C28">
        <v>60</v>
      </c>
      <c r="D28">
        <v>11</v>
      </c>
      <c r="E28" t="s">
        <v>41</v>
      </c>
      <c r="F28" t="s">
        <v>52</v>
      </c>
      <c r="H28">
        <v>5</v>
      </c>
      <c r="I28">
        <f>IF(E28=EP,1,0)</f>
        <v>1</v>
      </c>
      <c r="J28" t="s">
        <v>118</v>
      </c>
    </row>
    <row r="29" spans="1:10" ht="15">
      <c r="A29" t="s">
        <v>98</v>
      </c>
      <c r="B29">
        <v>6</v>
      </c>
      <c r="C29">
        <v>54</v>
      </c>
      <c r="D29">
        <v>7</v>
      </c>
      <c r="E29" t="s">
        <v>43</v>
      </c>
      <c r="F29" t="s">
        <v>52</v>
      </c>
      <c r="H29">
        <v>20</v>
      </c>
      <c r="I29">
        <f>IF(E29=EP,1,0)</f>
        <v>0</v>
      </c>
      <c r="J29" t="s">
        <v>126</v>
      </c>
    </row>
    <row r="30" spans="1:9" ht="15">
      <c r="A30" t="s">
        <v>99</v>
      </c>
      <c r="B30">
        <v>23</v>
      </c>
      <c r="C30">
        <v>54</v>
      </c>
      <c r="D30">
        <v>12</v>
      </c>
      <c r="E30" t="s">
        <v>43</v>
      </c>
      <c r="F30" t="s">
        <v>52</v>
      </c>
      <c r="G30" t="s">
        <v>53</v>
      </c>
      <c r="H30">
        <v>24</v>
      </c>
      <c r="I30">
        <f>IF(E30=EP,1,0)</f>
        <v>0</v>
      </c>
    </row>
    <row r="31" spans="1:9" ht="15">
      <c r="A31" t="s">
        <v>100</v>
      </c>
      <c r="B31">
        <v>29</v>
      </c>
      <c r="C31">
        <v>50</v>
      </c>
      <c r="D31">
        <v>7</v>
      </c>
      <c r="E31" t="s">
        <v>43</v>
      </c>
      <c r="F31" t="s">
        <v>46</v>
      </c>
      <c r="G31" t="s">
        <v>53</v>
      </c>
      <c r="H31">
        <v>9</v>
      </c>
      <c r="I31">
        <f>IF(E31=EP,1,0)</f>
        <v>0</v>
      </c>
    </row>
    <row r="32" spans="1:9" ht="15">
      <c r="A32" t="s">
        <v>101</v>
      </c>
      <c r="B32">
        <v>28</v>
      </c>
      <c r="C32">
        <v>48</v>
      </c>
      <c r="D32">
        <v>37</v>
      </c>
      <c r="E32" t="s">
        <v>43</v>
      </c>
      <c r="F32" t="s">
        <v>46</v>
      </c>
      <c r="G32" t="s">
        <v>53</v>
      </c>
      <c r="H32">
        <v>22</v>
      </c>
      <c r="I32">
        <f>IF(E32=EP,1,0)</f>
        <v>0</v>
      </c>
    </row>
    <row r="33" spans="1:9" ht="15">
      <c r="A33" t="s">
        <v>102</v>
      </c>
      <c r="B33">
        <v>19</v>
      </c>
      <c r="C33">
        <v>33</v>
      </c>
      <c r="D33">
        <v>2</v>
      </c>
      <c r="E33" t="s">
        <v>43</v>
      </c>
      <c r="F33" t="s">
        <v>46</v>
      </c>
      <c r="G33" t="s">
        <v>53</v>
      </c>
      <c r="H33">
        <v>12</v>
      </c>
      <c r="I33">
        <f>IF(E33=EP,1,0)</f>
        <v>0</v>
      </c>
    </row>
    <row r="34" spans="1:9" ht="15">
      <c r="A34" t="s">
        <v>127</v>
      </c>
      <c r="B34">
        <f>AVERAGE(B2:B33)</f>
        <v>18.03125</v>
      </c>
      <c r="C34">
        <f>AVERAGE(C2:C33)</f>
        <v>48.59375</v>
      </c>
      <c r="D34">
        <f>AVERAGE(D2:D33)</f>
        <v>13</v>
      </c>
      <c r="E34" t="s">
        <v>120</v>
      </c>
      <c r="G34" t="s">
        <v>130</v>
      </c>
      <c r="H34">
        <f>AVERAGE(H2:H33)</f>
        <v>12.1875</v>
      </c>
      <c r="I34">
        <f>SUM(I2:I33)</f>
        <v>14</v>
      </c>
    </row>
    <row r="35" spans="1:8" ht="15">
      <c r="A35" t="s">
        <v>128</v>
      </c>
      <c r="B35">
        <f>MAX(B2:B33)</f>
        <v>45</v>
      </c>
      <c r="C35">
        <f>MAX(C2:C33)</f>
        <v>62</v>
      </c>
      <c r="D35">
        <f>MAX(D2:D33)</f>
        <v>49</v>
      </c>
      <c r="H35">
        <f>MAX(H2:H33)</f>
        <v>24</v>
      </c>
    </row>
    <row r="36" spans="1:8" ht="15">
      <c r="A36" t="s">
        <v>129</v>
      </c>
      <c r="B36">
        <f>MIN(B2:B33)</f>
        <v>6</v>
      </c>
      <c r="C36">
        <f>MIN(C2:C33)</f>
        <v>33</v>
      </c>
      <c r="D36">
        <f>MIN(D2:D33)</f>
        <v>2</v>
      </c>
      <c r="H36">
        <f>MIN(H2:H33)</f>
        <v>5</v>
      </c>
    </row>
    <row r="37" ht="15">
      <c r="H37">
        <f>SUM(H2:H33)</f>
        <v>390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9">
      <selection activeCell="I1" sqref="I1:I2"/>
    </sheetView>
  </sheetViews>
  <sheetFormatPr defaultColWidth="9.140625" defaultRowHeight="15"/>
  <cols>
    <col min="1" max="1" width="15.7109375" style="0" customWidth="1"/>
    <col min="2" max="2" width="12.7109375" style="0" customWidth="1"/>
    <col min="3" max="3" width="10.7109375" style="0" customWidth="1"/>
    <col min="4" max="4" width="13.28125" style="0" customWidth="1"/>
    <col min="5" max="5" width="17.7109375" style="0" customWidth="1"/>
    <col min="7" max="7" width="10.7109375" style="0" customWidth="1"/>
    <col min="8" max="9" width="10.8515625" style="0" customWidth="1"/>
    <col min="10" max="10" width="25.7109375" style="0" customWidth="1"/>
    <col min="11" max="11" width="10.57421875" style="0" customWidth="1"/>
    <col min="12" max="12" width="30.28125" style="0" customWidth="1"/>
  </cols>
  <sheetData>
    <row r="1" spans="1:10" ht="15">
      <c r="A1" t="s">
        <v>0</v>
      </c>
      <c r="B1" t="s">
        <v>2</v>
      </c>
      <c r="C1" t="s">
        <v>1</v>
      </c>
      <c r="D1" t="s">
        <v>3</v>
      </c>
      <c r="E1" t="s">
        <v>61</v>
      </c>
      <c r="F1" t="s">
        <v>4</v>
      </c>
      <c r="G1" t="s">
        <v>7</v>
      </c>
      <c r="H1" t="s">
        <v>70</v>
      </c>
      <c r="I1" t="s">
        <v>122</v>
      </c>
      <c r="J1" t="s">
        <v>50</v>
      </c>
    </row>
    <row r="2" spans="1:12" ht="15">
      <c r="A2" t="s">
        <v>131</v>
      </c>
      <c r="B2">
        <v>7</v>
      </c>
      <c r="C2">
        <v>50</v>
      </c>
      <c r="D2">
        <v>37</v>
      </c>
      <c r="E2" t="s">
        <v>41</v>
      </c>
      <c r="F2" t="s">
        <v>52</v>
      </c>
      <c r="G2" t="s">
        <v>42</v>
      </c>
      <c r="I2">
        <f>IF(E2=EP,1,0)</f>
        <v>1</v>
      </c>
      <c r="J2" t="s">
        <v>132</v>
      </c>
      <c r="K2" t="s">
        <v>134</v>
      </c>
      <c r="L2" t="s">
        <v>135</v>
      </c>
    </row>
    <row r="3" spans="1:12" ht="15">
      <c r="A3" t="s">
        <v>133</v>
      </c>
      <c r="B3">
        <v>13</v>
      </c>
      <c r="C3">
        <v>52</v>
      </c>
      <c r="D3">
        <v>14</v>
      </c>
      <c r="E3" t="s">
        <v>43</v>
      </c>
      <c r="F3" t="s">
        <v>52</v>
      </c>
      <c r="G3" t="s">
        <v>42</v>
      </c>
      <c r="I3">
        <f>IF(E3=EP,1,0)</f>
        <v>0</v>
      </c>
      <c r="L3" t="s">
        <v>137</v>
      </c>
    </row>
    <row r="4" spans="1:12" ht="15">
      <c r="A4" t="s">
        <v>154</v>
      </c>
      <c r="B4">
        <v>8</v>
      </c>
      <c r="C4">
        <v>44</v>
      </c>
      <c r="D4">
        <v>12</v>
      </c>
      <c r="E4" t="s">
        <v>41</v>
      </c>
      <c r="F4" t="s">
        <v>52</v>
      </c>
      <c r="G4" t="s">
        <v>53</v>
      </c>
      <c r="I4">
        <f>IF(E4=EP,1,0)</f>
        <v>1</v>
      </c>
      <c r="L4" t="s">
        <v>138</v>
      </c>
    </row>
    <row r="5" spans="1:12" ht="15">
      <c r="A5" t="s">
        <v>155</v>
      </c>
      <c r="B5">
        <v>8</v>
      </c>
      <c r="C5">
        <v>37</v>
      </c>
      <c r="D5">
        <v>1</v>
      </c>
      <c r="E5" t="s">
        <v>41</v>
      </c>
      <c r="F5" t="s">
        <v>52</v>
      </c>
      <c r="I5">
        <f>IF(E5=EP,1,0)</f>
        <v>1</v>
      </c>
      <c r="L5" s="1" t="s">
        <v>190</v>
      </c>
    </row>
    <row r="6" spans="1:12" ht="15">
      <c r="A6" t="s">
        <v>156</v>
      </c>
      <c r="B6">
        <v>7</v>
      </c>
      <c r="C6">
        <v>49</v>
      </c>
      <c r="D6">
        <v>14</v>
      </c>
      <c r="E6" t="s">
        <v>41</v>
      </c>
      <c r="F6" t="s">
        <v>52</v>
      </c>
      <c r="G6" t="s">
        <v>53</v>
      </c>
      <c r="I6">
        <f>IF(E6=EP,1,0)</f>
        <v>1</v>
      </c>
      <c r="J6" t="s">
        <v>183</v>
      </c>
      <c r="L6" t="s">
        <v>136</v>
      </c>
    </row>
    <row r="7" spans="1:12" ht="15">
      <c r="A7" t="s">
        <v>157</v>
      </c>
      <c r="B7">
        <v>10</v>
      </c>
      <c r="C7">
        <v>56</v>
      </c>
      <c r="D7">
        <v>13</v>
      </c>
      <c r="E7" t="s">
        <v>41</v>
      </c>
      <c r="F7" t="s">
        <v>52</v>
      </c>
      <c r="G7" t="s">
        <v>53</v>
      </c>
      <c r="I7">
        <f>IF(E7=EP,1,0)</f>
        <v>1</v>
      </c>
      <c r="L7" t="s">
        <v>139</v>
      </c>
    </row>
    <row r="8" spans="1:12" ht="15">
      <c r="A8" t="s">
        <v>158</v>
      </c>
      <c r="B8">
        <v>12</v>
      </c>
      <c r="C8">
        <v>50</v>
      </c>
      <c r="D8">
        <v>24</v>
      </c>
      <c r="E8" t="s">
        <v>41</v>
      </c>
      <c r="F8" t="s">
        <v>52</v>
      </c>
      <c r="G8" t="s">
        <v>53</v>
      </c>
      <c r="I8">
        <f>IF(E8=EP,1,0)</f>
        <v>1</v>
      </c>
      <c r="J8" t="s">
        <v>132</v>
      </c>
      <c r="L8" t="s">
        <v>140</v>
      </c>
    </row>
    <row r="9" spans="1:12" ht="15">
      <c r="A9" t="s">
        <v>159</v>
      </c>
      <c r="B9">
        <v>14</v>
      </c>
      <c r="C9">
        <v>77</v>
      </c>
      <c r="D9">
        <v>43</v>
      </c>
      <c r="E9" t="s">
        <v>41</v>
      </c>
      <c r="F9" t="s">
        <v>52</v>
      </c>
      <c r="G9" t="s">
        <v>53</v>
      </c>
      <c r="I9">
        <f>IF(E9=EP,1,0)</f>
        <v>1</v>
      </c>
      <c r="J9" s="2" t="s">
        <v>184</v>
      </c>
      <c r="L9" t="s">
        <v>141</v>
      </c>
    </row>
    <row r="10" spans="1:12" ht="15">
      <c r="A10" t="s">
        <v>160</v>
      </c>
      <c r="B10">
        <v>20</v>
      </c>
      <c r="C10">
        <v>78</v>
      </c>
      <c r="D10">
        <v>73</v>
      </c>
      <c r="E10" t="s">
        <v>41</v>
      </c>
      <c r="F10" t="s">
        <v>52</v>
      </c>
      <c r="G10" t="s">
        <v>53</v>
      </c>
      <c r="I10">
        <f>IF(E10=EP,1,0)</f>
        <v>1</v>
      </c>
      <c r="J10" s="2" t="s">
        <v>185</v>
      </c>
      <c r="L10" t="s">
        <v>142</v>
      </c>
    </row>
    <row r="11" spans="1:12" ht="15">
      <c r="A11" t="s">
        <v>161</v>
      </c>
      <c r="B11">
        <v>20</v>
      </c>
      <c r="C11">
        <v>66</v>
      </c>
      <c r="D11">
        <v>29</v>
      </c>
      <c r="E11" t="s">
        <v>41</v>
      </c>
      <c r="F11" t="s">
        <v>52</v>
      </c>
      <c r="G11" t="s">
        <v>53</v>
      </c>
      <c r="I11">
        <f>IF(E11=EP,1,0)</f>
        <v>1</v>
      </c>
      <c r="J11" s="2" t="s">
        <v>186</v>
      </c>
      <c r="L11" t="s">
        <v>143</v>
      </c>
    </row>
    <row r="12" spans="1:12" ht="15">
      <c r="A12" t="s">
        <v>162</v>
      </c>
      <c r="B12">
        <v>10</v>
      </c>
      <c r="C12">
        <v>66</v>
      </c>
      <c r="D12">
        <v>83</v>
      </c>
      <c r="E12" t="s">
        <v>41</v>
      </c>
      <c r="F12" t="s">
        <v>52</v>
      </c>
      <c r="G12" t="s">
        <v>53</v>
      </c>
      <c r="I12">
        <f>IF(E12=EP,1,0)</f>
        <v>1</v>
      </c>
      <c r="L12" t="s">
        <v>144</v>
      </c>
    </row>
    <row r="13" spans="1:12" ht="15">
      <c r="A13" t="s">
        <v>163</v>
      </c>
      <c r="B13">
        <v>10</v>
      </c>
      <c r="C13">
        <v>53</v>
      </c>
      <c r="D13">
        <v>4</v>
      </c>
      <c r="E13" t="s">
        <v>41</v>
      </c>
      <c r="F13" t="s">
        <v>52</v>
      </c>
      <c r="I13">
        <f>IF(E13=EP,1,0)</f>
        <v>1</v>
      </c>
      <c r="L13" t="s">
        <v>145</v>
      </c>
    </row>
    <row r="14" spans="1:12" ht="15">
      <c r="A14" t="s">
        <v>164</v>
      </c>
      <c r="B14">
        <v>10</v>
      </c>
      <c r="C14">
        <v>58</v>
      </c>
      <c r="D14">
        <v>41</v>
      </c>
      <c r="E14" t="s">
        <v>41</v>
      </c>
      <c r="F14" t="s">
        <v>52</v>
      </c>
      <c r="G14" t="s">
        <v>53</v>
      </c>
      <c r="I14">
        <f>IF(E14=EP,1,0)</f>
        <v>1</v>
      </c>
      <c r="J14" t="s">
        <v>187</v>
      </c>
      <c r="L14" t="s">
        <v>146</v>
      </c>
    </row>
    <row r="15" spans="1:12" ht="15">
      <c r="A15" t="s">
        <v>165</v>
      </c>
      <c r="B15">
        <v>27</v>
      </c>
      <c r="C15">
        <v>60</v>
      </c>
      <c r="D15">
        <v>87</v>
      </c>
      <c r="E15" t="s">
        <v>43</v>
      </c>
      <c r="F15" t="s">
        <v>52</v>
      </c>
      <c r="G15" t="s">
        <v>53</v>
      </c>
      <c r="I15">
        <f>IF(E15=EP,1,0)</f>
        <v>0</v>
      </c>
      <c r="J15" t="s">
        <v>188</v>
      </c>
      <c r="L15" t="s">
        <v>147</v>
      </c>
    </row>
    <row r="16" spans="1:12" ht="15">
      <c r="A16" t="s">
        <v>166</v>
      </c>
      <c r="B16">
        <v>30</v>
      </c>
      <c r="C16">
        <v>58</v>
      </c>
      <c r="D16">
        <v>54</v>
      </c>
      <c r="E16" t="s">
        <v>41</v>
      </c>
      <c r="F16" t="s">
        <v>52</v>
      </c>
      <c r="G16" t="s">
        <v>53</v>
      </c>
      <c r="I16">
        <f>IF(E16=EP,1,0)</f>
        <v>1</v>
      </c>
      <c r="J16" t="s">
        <v>189</v>
      </c>
      <c r="L16" t="s">
        <v>148</v>
      </c>
    </row>
    <row r="17" spans="1:12" ht="15">
      <c r="A17" t="s">
        <v>167</v>
      </c>
      <c r="B17">
        <v>18</v>
      </c>
      <c r="C17">
        <v>67</v>
      </c>
      <c r="D17">
        <v>20</v>
      </c>
      <c r="E17" t="s">
        <v>41</v>
      </c>
      <c r="F17" t="s">
        <v>52</v>
      </c>
      <c r="G17" t="s">
        <v>53</v>
      </c>
      <c r="I17">
        <f>IF(E17=EP,1,0)</f>
        <v>1</v>
      </c>
      <c r="L17" t="s">
        <v>150</v>
      </c>
    </row>
    <row r="18" spans="1:12" ht="15">
      <c r="A18" t="s">
        <v>168</v>
      </c>
      <c r="B18">
        <v>8</v>
      </c>
      <c r="C18">
        <v>76</v>
      </c>
      <c r="D18">
        <v>102</v>
      </c>
      <c r="E18" t="s">
        <v>41</v>
      </c>
      <c r="F18" t="s">
        <v>52</v>
      </c>
      <c r="G18" t="s">
        <v>53</v>
      </c>
      <c r="I18">
        <f>IF(E18=EP,1,0)</f>
        <v>1</v>
      </c>
      <c r="L18" t="s">
        <v>149</v>
      </c>
    </row>
    <row r="19" spans="1:12" ht="15">
      <c r="A19" t="s">
        <v>169</v>
      </c>
      <c r="B19">
        <v>15</v>
      </c>
      <c r="C19">
        <v>70</v>
      </c>
      <c r="D19">
        <v>60</v>
      </c>
      <c r="E19" t="s">
        <v>41</v>
      </c>
      <c r="F19" t="s">
        <v>52</v>
      </c>
      <c r="G19" t="s">
        <v>53</v>
      </c>
      <c r="I19">
        <f>IF(E19=EP,1,0)</f>
        <v>1</v>
      </c>
      <c r="L19" t="s">
        <v>151</v>
      </c>
    </row>
    <row r="20" spans="1:9" ht="15">
      <c r="A20" t="s">
        <v>170</v>
      </c>
      <c r="B20">
        <v>8</v>
      </c>
      <c r="C20">
        <v>60</v>
      </c>
      <c r="D20">
        <v>37</v>
      </c>
      <c r="E20" t="s">
        <v>41</v>
      </c>
      <c r="F20" t="s">
        <v>52</v>
      </c>
      <c r="G20" t="s">
        <v>53</v>
      </c>
      <c r="I20">
        <f>IF(E20=EP,1,0)</f>
        <v>1</v>
      </c>
    </row>
    <row r="21" spans="1:12" ht="15">
      <c r="A21" t="s">
        <v>171</v>
      </c>
      <c r="B21">
        <v>13</v>
      </c>
      <c r="C21">
        <v>67</v>
      </c>
      <c r="D21">
        <v>30</v>
      </c>
      <c r="E21" t="s">
        <v>41</v>
      </c>
      <c r="F21" t="s">
        <v>52</v>
      </c>
      <c r="G21" t="s">
        <v>53</v>
      </c>
      <c r="I21">
        <f>IF(E21=EP,1,0)</f>
        <v>1</v>
      </c>
      <c r="L21" t="s">
        <v>152</v>
      </c>
    </row>
    <row r="22" spans="1:12" ht="15">
      <c r="A22" t="s">
        <v>172</v>
      </c>
      <c r="B22">
        <v>10</v>
      </c>
      <c r="C22">
        <v>42</v>
      </c>
      <c r="D22">
        <v>8</v>
      </c>
      <c r="E22" t="s">
        <v>43</v>
      </c>
      <c r="F22" t="s">
        <v>52</v>
      </c>
      <c r="I22">
        <f>IF(E22=EP,1,0)</f>
        <v>0</v>
      </c>
      <c r="J22" t="s">
        <v>191</v>
      </c>
      <c r="L22" t="s">
        <v>153</v>
      </c>
    </row>
    <row r="23" spans="1:9" ht="15">
      <c r="A23" t="s">
        <v>173</v>
      </c>
      <c r="B23">
        <v>8</v>
      </c>
      <c r="C23">
        <v>58</v>
      </c>
      <c r="D23">
        <v>13</v>
      </c>
      <c r="E23" t="s">
        <v>41</v>
      </c>
      <c r="F23" t="s">
        <v>52</v>
      </c>
      <c r="G23" t="s">
        <v>53</v>
      </c>
      <c r="I23">
        <f>IF(E23=EP,1,0)</f>
        <v>1</v>
      </c>
    </row>
    <row r="24" spans="1:10" ht="15">
      <c r="A24" t="s">
        <v>174</v>
      </c>
      <c r="B24">
        <v>10</v>
      </c>
      <c r="C24">
        <v>30</v>
      </c>
      <c r="D24">
        <v>2</v>
      </c>
      <c r="E24" t="s">
        <v>43</v>
      </c>
      <c r="F24" t="s">
        <v>52</v>
      </c>
      <c r="I24">
        <f>IF(E24=EP,1,0)</f>
        <v>0</v>
      </c>
      <c r="J24" t="s">
        <v>192</v>
      </c>
    </row>
    <row r="25" spans="1:9" ht="15">
      <c r="A25" t="s">
        <v>175</v>
      </c>
      <c r="B25">
        <v>8</v>
      </c>
      <c r="C25">
        <v>59</v>
      </c>
      <c r="D25">
        <v>11</v>
      </c>
      <c r="E25" t="s">
        <v>41</v>
      </c>
      <c r="F25" t="s">
        <v>52</v>
      </c>
      <c r="G25" t="s">
        <v>53</v>
      </c>
      <c r="I25">
        <f>IF(E25=EP,1,0)</f>
        <v>1</v>
      </c>
    </row>
    <row r="26" spans="1:10" ht="15">
      <c r="A26" t="s">
        <v>176</v>
      </c>
      <c r="B26">
        <v>23</v>
      </c>
      <c r="C26">
        <v>50</v>
      </c>
      <c r="D26">
        <v>35</v>
      </c>
      <c r="E26" t="s">
        <v>43</v>
      </c>
      <c r="F26" t="s">
        <v>52</v>
      </c>
      <c r="I26">
        <f>IF(E26=EP,1,0)</f>
        <v>0</v>
      </c>
      <c r="J26" t="s">
        <v>193</v>
      </c>
    </row>
    <row r="27" spans="1:10" ht="15">
      <c r="A27" t="s">
        <v>177</v>
      </c>
      <c r="B27">
        <v>20</v>
      </c>
      <c r="C27">
        <v>40</v>
      </c>
      <c r="D27">
        <v>6</v>
      </c>
      <c r="E27" t="s">
        <v>41</v>
      </c>
      <c r="F27" t="s">
        <v>52</v>
      </c>
      <c r="I27">
        <f>IF(E27=EP,1,0)</f>
        <v>1</v>
      </c>
      <c r="J27" t="s">
        <v>194</v>
      </c>
    </row>
    <row r="28" spans="1:9" ht="15">
      <c r="A28" t="s">
        <v>178</v>
      </c>
      <c r="B28">
        <v>26</v>
      </c>
      <c r="C28">
        <v>57</v>
      </c>
      <c r="D28">
        <v>42</v>
      </c>
      <c r="E28" t="s">
        <v>43</v>
      </c>
      <c r="F28" t="s">
        <v>52</v>
      </c>
      <c r="G28" t="s">
        <v>53</v>
      </c>
      <c r="I28">
        <f>IF(E28=EP,1,0)</f>
        <v>0</v>
      </c>
    </row>
    <row r="29" spans="1:9" ht="15">
      <c r="A29" t="s">
        <v>179</v>
      </c>
      <c r="B29">
        <v>18</v>
      </c>
      <c r="C29">
        <v>62</v>
      </c>
      <c r="D29">
        <v>23</v>
      </c>
      <c r="E29" t="s">
        <v>41</v>
      </c>
      <c r="F29" t="s">
        <v>52</v>
      </c>
      <c r="G29" t="s">
        <v>53</v>
      </c>
      <c r="I29">
        <f>IF(E29=EP,1,0)</f>
        <v>1</v>
      </c>
    </row>
    <row r="30" spans="1:9" ht="15">
      <c r="A30" t="s">
        <v>180</v>
      </c>
      <c r="B30">
        <v>8</v>
      </c>
      <c r="C30">
        <v>60</v>
      </c>
      <c r="D30">
        <v>34</v>
      </c>
      <c r="E30" t="s">
        <v>41</v>
      </c>
      <c r="F30" t="s">
        <v>52</v>
      </c>
      <c r="G30" t="s">
        <v>53</v>
      </c>
      <c r="I30">
        <f>IF(E30=EP,1,0)</f>
        <v>1</v>
      </c>
    </row>
    <row r="31" spans="1:9" ht="15">
      <c r="A31" t="s">
        <v>181</v>
      </c>
      <c r="B31">
        <v>14</v>
      </c>
      <c r="C31">
        <v>59</v>
      </c>
      <c r="D31">
        <v>21</v>
      </c>
      <c r="E31" t="s">
        <v>41</v>
      </c>
      <c r="F31" t="s">
        <v>52</v>
      </c>
      <c r="I31">
        <f>IF(E31=EP,1,0)</f>
        <v>1</v>
      </c>
    </row>
    <row r="32" spans="1:10" ht="12.75" customHeight="1">
      <c r="A32" t="s">
        <v>182</v>
      </c>
      <c r="B32">
        <v>20</v>
      </c>
      <c r="C32">
        <v>65</v>
      </c>
      <c r="D32">
        <v>65</v>
      </c>
      <c r="E32" t="s">
        <v>41</v>
      </c>
      <c r="F32" t="s">
        <v>52</v>
      </c>
      <c r="I32">
        <f>IF(E32=EP,1,0)</f>
        <v>1</v>
      </c>
      <c r="J32" t="s">
        <v>195</v>
      </c>
    </row>
    <row r="33" spans="1:9" ht="15">
      <c r="A33" t="s">
        <v>127</v>
      </c>
      <c r="B33" s="3">
        <f>AVERAGE(B1:B32)</f>
        <v>13.96774193548387</v>
      </c>
      <c r="C33" s="3">
        <f>AVERAGE(C1:C32)</f>
        <v>57.29032258064516</v>
      </c>
      <c r="D33" s="3">
        <f>AVERAGE(D1:D32)</f>
        <v>33.483870967741936</v>
      </c>
      <c r="E33" t="s">
        <v>298</v>
      </c>
      <c r="I33">
        <f>SUM(I2:I32)</f>
        <v>25</v>
      </c>
    </row>
    <row r="34" spans="1:4" ht="15">
      <c r="A34" t="s">
        <v>128</v>
      </c>
      <c r="B34">
        <f>MAX(B1:B32)</f>
        <v>30</v>
      </c>
      <c r="C34">
        <f>MAX(C1:C32)</f>
        <v>78</v>
      </c>
      <c r="D34">
        <f>MAX(D1:D32)</f>
        <v>102</v>
      </c>
    </row>
    <row r="35" spans="1:4" ht="15">
      <c r="A35" t="s">
        <v>129</v>
      </c>
      <c r="B35">
        <f>MIN(B1:B32)</f>
        <v>7</v>
      </c>
      <c r="C35">
        <f>MIN(C1:C32)</f>
        <v>30</v>
      </c>
      <c r="D35">
        <f>MIN(D1:D32)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0">
      <selection activeCell="E37" sqref="E37"/>
    </sheetView>
  </sheetViews>
  <sheetFormatPr defaultColWidth="9.140625" defaultRowHeight="15"/>
  <cols>
    <col min="1" max="1" width="15.28125" style="0" customWidth="1"/>
    <col min="2" max="2" width="13.28125" style="0" customWidth="1"/>
    <col min="3" max="3" width="10.7109375" style="0" customWidth="1"/>
    <col min="4" max="4" width="14.140625" style="0" customWidth="1"/>
    <col min="5" max="5" width="9.421875" style="0" customWidth="1"/>
    <col min="7" max="7" width="12.00390625" style="0" customWidth="1"/>
    <col min="8" max="8" width="11.8515625" style="0" customWidth="1"/>
    <col min="9" max="9" width="18.421875" style="0" customWidth="1"/>
    <col min="11" max="11" width="11.7109375" style="0" customWidth="1"/>
    <col min="12" max="12" width="27.28125" style="0" customWidth="1"/>
  </cols>
  <sheetData>
    <row r="1" spans="1:11" ht="15">
      <c r="A1" t="s">
        <v>0</v>
      </c>
      <c r="B1" t="s">
        <v>2</v>
      </c>
      <c r="C1" t="s">
        <v>1</v>
      </c>
      <c r="D1" t="s">
        <v>3</v>
      </c>
      <c r="E1" t="s">
        <v>61</v>
      </c>
      <c r="F1" t="s">
        <v>4</v>
      </c>
      <c r="G1" t="s">
        <v>7</v>
      </c>
      <c r="H1" t="s">
        <v>70</v>
      </c>
      <c r="I1" t="s">
        <v>50</v>
      </c>
      <c r="J1" t="s">
        <v>122</v>
      </c>
      <c r="K1" t="s">
        <v>228</v>
      </c>
    </row>
    <row r="2" spans="1:12" ht="15">
      <c r="A2" t="s">
        <v>196</v>
      </c>
      <c r="B2">
        <v>10</v>
      </c>
      <c r="C2">
        <v>44</v>
      </c>
      <c r="D2">
        <v>12</v>
      </c>
      <c r="E2" t="s">
        <v>41</v>
      </c>
      <c r="F2" t="s">
        <v>46</v>
      </c>
      <c r="J2">
        <f aca="true" t="shared" si="0" ref="J2:J33">IF(E2=EP,1,0)</f>
        <v>1</v>
      </c>
      <c r="L2" t="s">
        <v>230</v>
      </c>
    </row>
    <row r="3" spans="1:12" ht="15">
      <c r="A3" t="s">
        <v>197</v>
      </c>
      <c r="B3">
        <v>12</v>
      </c>
      <c r="C3">
        <v>45</v>
      </c>
      <c r="D3">
        <v>7</v>
      </c>
      <c r="E3" t="s">
        <v>41</v>
      </c>
      <c r="F3" t="s">
        <v>46</v>
      </c>
      <c r="J3">
        <f t="shared" si="0"/>
        <v>1</v>
      </c>
      <c r="L3" t="s">
        <v>229</v>
      </c>
    </row>
    <row r="4" spans="1:12" ht="15">
      <c r="A4" t="s">
        <v>198</v>
      </c>
      <c r="B4">
        <v>8</v>
      </c>
      <c r="C4">
        <v>35</v>
      </c>
      <c r="D4">
        <v>1</v>
      </c>
      <c r="E4" t="s">
        <v>43</v>
      </c>
      <c r="F4" t="s">
        <v>46</v>
      </c>
      <c r="J4">
        <f t="shared" si="0"/>
        <v>0</v>
      </c>
      <c r="L4" t="s">
        <v>231</v>
      </c>
    </row>
    <row r="5" spans="1:12" ht="15">
      <c r="A5" t="s">
        <v>199</v>
      </c>
      <c r="B5">
        <v>11</v>
      </c>
      <c r="C5">
        <v>40</v>
      </c>
      <c r="D5">
        <v>3</v>
      </c>
      <c r="E5" t="s">
        <v>41</v>
      </c>
      <c r="F5" t="s">
        <v>46</v>
      </c>
      <c r="J5">
        <f t="shared" si="0"/>
        <v>1</v>
      </c>
      <c r="L5" t="s">
        <v>232</v>
      </c>
    </row>
    <row r="6" spans="1:12" ht="15">
      <c r="A6" t="s">
        <v>200</v>
      </c>
      <c r="B6">
        <v>6</v>
      </c>
      <c r="C6">
        <v>40</v>
      </c>
      <c r="D6">
        <v>4</v>
      </c>
      <c r="E6" t="s">
        <v>41</v>
      </c>
      <c r="F6" t="s">
        <v>46</v>
      </c>
      <c r="J6">
        <f t="shared" si="0"/>
        <v>1</v>
      </c>
      <c r="L6" t="s">
        <v>233</v>
      </c>
    </row>
    <row r="7" spans="1:12" ht="15">
      <c r="A7" t="s">
        <v>201</v>
      </c>
      <c r="B7">
        <v>14</v>
      </c>
      <c r="C7">
        <v>35</v>
      </c>
      <c r="D7">
        <v>4</v>
      </c>
      <c r="E7" t="s">
        <v>43</v>
      </c>
      <c r="F7" t="s">
        <v>46</v>
      </c>
      <c r="J7">
        <f t="shared" si="0"/>
        <v>0</v>
      </c>
      <c r="L7" t="s">
        <v>234</v>
      </c>
    </row>
    <row r="8" spans="1:12" ht="15">
      <c r="A8" t="s">
        <v>202</v>
      </c>
      <c r="B8">
        <v>17</v>
      </c>
      <c r="C8">
        <v>39</v>
      </c>
      <c r="D8">
        <v>5</v>
      </c>
      <c r="E8" t="s">
        <v>41</v>
      </c>
      <c r="F8" t="s">
        <v>46</v>
      </c>
      <c r="J8">
        <f t="shared" si="0"/>
        <v>1</v>
      </c>
      <c r="L8" t="s">
        <v>235</v>
      </c>
    </row>
    <row r="9" spans="1:12" ht="15">
      <c r="A9" t="s">
        <v>203</v>
      </c>
      <c r="B9">
        <v>10</v>
      </c>
      <c r="C9">
        <v>38</v>
      </c>
      <c r="D9">
        <v>1</v>
      </c>
      <c r="E9" t="s">
        <v>41</v>
      </c>
      <c r="F9" t="s">
        <v>46</v>
      </c>
      <c r="J9">
        <f t="shared" si="0"/>
        <v>1</v>
      </c>
      <c r="L9" t="s">
        <v>236</v>
      </c>
    </row>
    <row r="10" spans="1:12" ht="15">
      <c r="A10" t="s">
        <v>204</v>
      </c>
      <c r="B10">
        <v>17</v>
      </c>
      <c r="C10">
        <v>41</v>
      </c>
      <c r="D10">
        <v>2</v>
      </c>
      <c r="E10" t="s">
        <v>41</v>
      </c>
      <c r="F10" t="s">
        <v>46</v>
      </c>
      <c r="J10">
        <f t="shared" si="0"/>
        <v>1</v>
      </c>
      <c r="L10" t="s">
        <v>246</v>
      </c>
    </row>
    <row r="11" spans="1:10" ht="15">
      <c r="A11" t="s">
        <v>205</v>
      </c>
      <c r="B11">
        <v>8</v>
      </c>
      <c r="C11">
        <v>26</v>
      </c>
      <c r="D11">
        <v>6</v>
      </c>
      <c r="E11" s="8" t="s">
        <v>41</v>
      </c>
      <c r="F11" t="s">
        <v>46</v>
      </c>
      <c r="J11">
        <f t="shared" si="0"/>
        <v>1</v>
      </c>
    </row>
    <row r="12" spans="1:10" ht="15">
      <c r="A12" t="s">
        <v>206</v>
      </c>
      <c r="B12">
        <v>16</v>
      </c>
      <c r="C12">
        <v>41</v>
      </c>
      <c r="D12">
        <v>25</v>
      </c>
      <c r="E12" t="s">
        <v>41</v>
      </c>
      <c r="F12" t="s">
        <v>46</v>
      </c>
      <c r="G12" t="s">
        <v>53</v>
      </c>
      <c r="J12">
        <f t="shared" si="0"/>
        <v>1</v>
      </c>
    </row>
    <row r="13" spans="1:10" ht="15">
      <c r="A13" t="s">
        <v>207</v>
      </c>
      <c r="B13">
        <v>17</v>
      </c>
      <c r="C13">
        <v>50</v>
      </c>
      <c r="D13">
        <v>9</v>
      </c>
      <c r="E13" t="s">
        <v>41</v>
      </c>
      <c r="F13" t="s">
        <v>46</v>
      </c>
      <c r="G13" t="s">
        <v>53</v>
      </c>
      <c r="J13">
        <f t="shared" si="0"/>
        <v>1</v>
      </c>
    </row>
    <row r="14" spans="1:10" ht="15">
      <c r="A14" t="s">
        <v>208</v>
      </c>
      <c r="B14">
        <v>18</v>
      </c>
      <c r="C14">
        <v>41</v>
      </c>
      <c r="D14">
        <v>8</v>
      </c>
      <c r="E14" t="s">
        <v>41</v>
      </c>
      <c r="F14" t="s">
        <v>46</v>
      </c>
      <c r="J14">
        <f t="shared" si="0"/>
        <v>1</v>
      </c>
    </row>
    <row r="15" spans="1:10" ht="15">
      <c r="A15" t="s">
        <v>209</v>
      </c>
      <c r="B15">
        <v>17</v>
      </c>
      <c r="C15">
        <v>47</v>
      </c>
      <c r="D15">
        <v>5</v>
      </c>
      <c r="E15" t="s">
        <v>41</v>
      </c>
      <c r="F15" t="s">
        <v>46</v>
      </c>
      <c r="G15" t="s">
        <v>53</v>
      </c>
      <c r="J15">
        <f t="shared" si="0"/>
        <v>1</v>
      </c>
    </row>
    <row r="16" spans="1:10" ht="15">
      <c r="A16" t="s">
        <v>210</v>
      </c>
      <c r="B16">
        <v>15</v>
      </c>
      <c r="C16">
        <v>33</v>
      </c>
      <c r="D16">
        <v>5</v>
      </c>
      <c r="E16" t="s">
        <v>41</v>
      </c>
      <c r="F16" t="s">
        <v>46</v>
      </c>
      <c r="J16">
        <f t="shared" si="0"/>
        <v>1</v>
      </c>
    </row>
    <row r="17" spans="1:10" ht="15">
      <c r="A17" t="s">
        <v>211</v>
      </c>
      <c r="B17">
        <v>11</v>
      </c>
      <c r="C17">
        <v>37</v>
      </c>
      <c r="D17">
        <v>7</v>
      </c>
      <c r="E17" t="s">
        <v>41</v>
      </c>
      <c r="F17" t="s">
        <v>46</v>
      </c>
      <c r="G17" t="s">
        <v>53</v>
      </c>
      <c r="J17">
        <f t="shared" si="0"/>
        <v>1</v>
      </c>
    </row>
    <row r="18" spans="1:10" ht="15">
      <c r="A18" t="s">
        <v>212</v>
      </c>
      <c r="B18">
        <v>28</v>
      </c>
      <c r="C18">
        <v>32</v>
      </c>
      <c r="D18">
        <v>7</v>
      </c>
      <c r="E18" t="s">
        <v>41</v>
      </c>
      <c r="F18" t="s">
        <v>52</v>
      </c>
      <c r="J18">
        <f t="shared" si="0"/>
        <v>1</v>
      </c>
    </row>
    <row r="19" spans="1:10" ht="15">
      <c r="A19" t="s">
        <v>213</v>
      </c>
      <c r="B19">
        <v>8</v>
      </c>
      <c r="C19">
        <v>30</v>
      </c>
      <c r="D19">
        <v>13</v>
      </c>
      <c r="E19" t="s">
        <v>41</v>
      </c>
      <c r="F19" t="s">
        <v>52</v>
      </c>
      <c r="G19" t="s">
        <v>53</v>
      </c>
      <c r="J19">
        <f t="shared" si="0"/>
        <v>1</v>
      </c>
    </row>
    <row r="20" spans="1:10" ht="15">
      <c r="A20" t="s">
        <v>214</v>
      </c>
      <c r="B20">
        <v>8</v>
      </c>
      <c r="C20">
        <v>31</v>
      </c>
      <c r="D20">
        <v>7</v>
      </c>
      <c r="E20" t="s">
        <v>41</v>
      </c>
      <c r="F20" t="s">
        <v>52</v>
      </c>
      <c r="J20">
        <f t="shared" si="0"/>
        <v>1</v>
      </c>
    </row>
    <row r="21" spans="1:10" ht="15">
      <c r="A21" t="s">
        <v>215</v>
      </c>
      <c r="B21">
        <v>11</v>
      </c>
      <c r="C21">
        <v>36</v>
      </c>
      <c r="D21">
        <v>5</v>
      </c>
      <c r="E21" t="s">
        <v>41</v>
      </c>
      <c r="F21" t="s">
        <v>52</v>
      </c>
      <c r="G21" t="s">
        <v>53</v>
      </c>
      <c r="J21">
        <f t="shared" si="0"/>
        <v>1</v>
      </c>
    </row>
    <row r="22" spans="1:10" ht="15">
      <c r="A22" t="s">
        <v>216</v>
      </c>
      <c r="B22">
        <v>23</v>
      </c>
      <c r="C22">
        <v>34</v>
      </c>
      <c r="D22">
        <v>8</v>
      </c>
      <c r="E22" t="s">
        <v>41</v>
      </c>
      <c r="F22" t="s">
        <v>52</v>
      </c>
      <c r="G22" t="s">
        <v>53</v>
      </c>
      <c r="J22">
        <f t="shared" si="0"/>
        <v>1</v>
      </c>
    </row>
    <row r="23" spans="1:10" ht="15">
      <c r="A23" t="s">
        <v>217</v>
      </c>
      <c r="B23">
        <v>23</v>
      </c>
      <c r="C23">
        <v>34.5</v>
      </c>
      <c r="D23">
        <v>14</v>
      </c>
      <c r="E23" t="s">
        <v>41</v>
      </c>
      <c r="F23" t="s">
        <v>52</v>
      </c>
      <c r="G23" t="s">
        <v>53</v>
      </c>
      <c r="J23">
        <f t="shared" si="0"/>
        <v>1</v>
      </c>
    </row>
    <row r="24" spans="1:10" ht="15">
      <c r="A24" t="s">
        <v>218</v>
      </c>
      <c r="B24">
        <v>27</v>
      </c>
      <c r="C24">
        <v>9</v>
      </c>
      <c r="D24">
        <v>10</v>
      </c>
      <c r="E24" t="s">
        <v>41</v>
      </c>
      <c r="F24" t="s">
        <v>52</v>
      </c>
      <c r="G24" t="s">
        <v>53</v>
      </c>
      <c r="I24" t="s">
        <v>237</v>
      </c>
      <c r="J24">
        <f t="shared" si="0"/>
        <v>1</v>
      </c>
    </row>
    <row r="25" spans="1:10" ht="15">
      <c r="A25" t="s">
        <v>219</v>
      </c>
      <c r="B25">
        <v>8</v>
      </c>
      <c r="C25">
        <v>45</v>
      </c>
      <c r="D25">
        <v>12</v>
      </c>
      <c r="E25" t="s">
        <v>41</v>
      </c>
      <c r="F25" t="s">
        <v>52</v>
      </c>
      <c r="J25">
        <f t="shared" si="0"/>
        <v>1</v>
      </c>
    </row>
    <row r="26" spans="1:10" ht="15">
      <c r="A26" t="s">
        <v>220</v>
      </c>
      <c r="B26">
        <v>26</v>
      </c>
      <c r="C26">
        <v>38</v>
      </c>
      <c r="D26">
        <v>4</v>
      </c>
      <c r="E26" t="s">
        <v>41</v>
      </c>
      <c r="F26" t="s">
        <v>46</v>
      </c>
      <c r="J26">
        <f t="shared" si="0"/>
        <v>1</v>
      </c>
    </row>
    <row r="27" spans="1:10" ht="15">
      <c r="A27" t="s">
        <v>221</v>
      </c>
      <c r="B27">
        <v>20</v>
      </c>
      <c r="C27">
        <v>41</v>
      </c>
      <c r="D27">
        <v>15</v>
      </c>
      <c r="E27" t="s">
        <v>41</v>
      </c>
      <c r="F27" t="s">
        <v>46</v>
      </c>
      <c r="G27" t="s">
        <v>53</v>
      </c>
      <c r="J27">
        <f t="shared" si="0"/>
        <v>1</v>
      </c>
    </row>
    <row r="28" spans="1:10" ht="15">
      <c r="A28" t="s">
        <v>222</v>
      </c>
      <c r="B28">
        <v>8</v>
      </c>
      <c r="C28">
        <v>38</v>
      </c>
      <c r="D28">
        <v>5</v>
      </c>
      <c r="E28" t="s">
        <v>41</v>
      </c>
      <c r="F28" t="s">
        <v>46</v>
      </c>
      <c r="G28" t="s">
        <v>53</v>
      </c>
      <c r="J28">
        <f t="shared" si="0"/>
        <v>1</v>
      </c>
    </row>
    <row r="29" spans="1:10" ht="15">
      <c r="A29" t="s">
        <v>223</v>
      </c>
      <c r="B29">
        <v>10</v>
      </c>
      <c r="C29">
        <v>29</v>
      </c>
      <c r="D29">
        <v>2</v>
      </c>
      <c r="E29" t="s">
        <v>41</v>
      </c>
      <c r="F29" t="s">
        <v>46</v>
      </c>
      <c r="J29">
        <f t="shared" si="0"/>
        <v>1</v>
      </c>
    </row>
    <row r="30" spans="1:10" ht="15">
      <c r="A30" t="s">
        <v>224</v>
      </c>
      <c r="B30">
        <v>18</v>
      </c>
      <c r="C30">
        <v>33</v>
      </c>
      <c r="D30">
        <v>5</v>
      </c>
      <c r="E30" t="s">
        <v>41</v>
      </c>
      <c r="F30" t="s">
        <v>46</v>
      </c>
      <c r="G30" t="s">
        <v>53</v>
      </c>
      <c r="J30">
        <f t="shared" si="0"/>
        <v>1</v>
      </c>
    </row>
    <row r="31" spans="1:10" ht="15">
      <c r="A31" t="s">
        <v>225</v>
      </c>
      <c r="B31">
        <v>22</v>
      </c>
      <c r="C31">
        <v>37</v>
      </c>
      <c r="D31">
        <v>7</v>
      </c>
      <c r="E31" t="s">
        <v>41</v>
      </c>
      <c r="F31" t="s">
        <v>46</v>
      </c>
      <c r="G31" t="s">
        <v>53</v>
      </c>
      <c r="J31">
        <f t="shared" si="0"/>
        <v>1</v>
      </c>
    </row>
    <row r="32" spans="1:10" ht="15">
      <c r="A32" t="s">
        <v>226</v>
      </c>
      <c r="B32">
        <v>10</v>
      </c>
      <c r="C32">
        <v>41</v>
      </c>
      <c r="D32">
        <v>30</v>
      </c>
      <c r="E32" t="s">
        <v>41</v>
      </c>
      <c r="F32" t="s">
        <v>46</v>
      </c>
      <c r="J32">
        <f t="shared" si="0"/>
        <v>1</v>
      </c>
    </row>
    <row r="33" spans="1:10" ht="15">
      <c r="A33" t="s">
        <v>227</v>
      </c>
      <c r="B33">
        <v>7</v>
      </c>
      <c r="C33">
        <v>42</v>
      </c>
      <c r="D33">
        <v>12</v>
      </c>
      <c r="E33" t="s">
        <v>41</v>
      </c>
      <c r="F33" t="s">
        <v>46</v>
      </c>
      <c r="J33">
        <f t="shared" si="0"/>
        <v>1</v>
      </c>
    </row>
    <row r="34" spans="1:10" ht="15">
      <c r="A34" t="s">
        <v>127</v>
      </c>
      <c r="B34">
        <f>AVERAGE(B2:B33)</f>
        <v>14.5</v>
      </c>
      <c r="C34">
        <f>AVERAGE(C2:C33)</f>
        <v>36.953125</v>
      </c>
      <c r="D34">
        <f>AVERAGE(D2:D33)</f>
        <v>8.125</v>
      </c>
      <c r="E34" s="8" t="s">
        <v>296</v>
      </c>
      <c r="G34" t="s">
        <v>288</v>
      </c>
      <c r="J34">
        <f>SUM(J2:J33)</f>
        <v>30</v>
      </c>
    </row>
    <row r="35" spans="1:4" ht="15">
      <c r="A35" t="s">
        <v>128</v>
      </c>
      <c r="B35">
        <f>MAX(B2:B33)</f>
        <v>28</v>
      </c>
      <c r="C35">
        <f>MAX(C2:C33)</f>
        <v>50</v>
      </c>
      <c r="D35">
        <f>MAX(D2:D33)</f>
        <v>30</v>
      </c>
    </row>
    <row r="36" spans="1:4" ht="15">
      <c r="A36" t="s">
        <v>129</v>
      </c>
      <c r="B36">
        <f>MIN(B2:B33)</f>
        <v>6</v>
      </c>
      <c r="C36">
        <f>MIN(C2:C33)</f>
        <v>9</v>
      </c>
      <c r="D36">
        <f>MIN(D2:D33)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0">
      <selection activeCell="E35" sqref="E35"/>
    </sheetView>
  </sheetViews>
  <sheetFormatPr defaultColWidth="9.140625" defaultRowHeight="15"/>
  <cols>
    <col min="1" max="1" width="14.8515625" style="0" customWidth="1"/>
    <col min="2" max="2" width="12.57421875" style="0" customWidth="1"/>
    <col min="3" max="3" width="10.8515625" style="0" customWidth="1"/>
    <col min="4" max="4" width="13.28125" style="0" customWidth="1"/>
    <col min="9" max="9" width="18.28125" style="0" customWidth="1"/>
  </cols>
  <sheetData>
    <row r="1" spans="1:12" ht="15">
      <c r="A1" t="s">
        <v>0</v>
      </c>
      <c r="B1" t="s">
        <v>2</v>
      </c>
      <c r="C1" t="s">
        <v>1</v>
      </c>
      <c r="D1" t="s">
        <v>3</v>
      </c>
      <c r="E1" t="s">
        <v>61</v>
      </c>
      <c r="F1" t="s">
        <v>4</v>
      </c>
      <c r="G1" t="s">
        <v>7</v>
      </c>
      <c r="H1" t="s">
        <v>70</v>
      </c>
      <c r="I1" t="s">
        <v>50</v>
      </c>
      <c r="J1" t="s">
        <v>122</v>
      </c>
      <c r="L1" t="s">
        <v>241</v>
      </c>
    </row>
    <row r="2" spans="1:12" ht="15">
      <c r="A2" t="s">
        <v>249</v>
      </c>
      <c r="B2">
        <v>8</v>
      </c>
      <c r="C2">
        <v>60</v>
      </c>
      <c r="D2">
        <v>9</v>
      </c>
      <c r="E2" t="s">
        <v>43</v>
      </c>
      <c r="F2" t="s">
        <v>52</v>
      </c>
      <c r="G2" t="s">
        <v>53</v>
      </c>
      <c r="J2">
        <f aca="true" t="shared" si="0" ref="J2:J33">IF(E2=EP,1,0)</f>
        <v>0</v>
      </c>
      <c r="L2" t="s">
        <v>242</v>
      </c>
    </row>
    <row r="3" spans="1:12" ht="15">
      <c r="A3" t="s">
        <v>250</v>
      </c>
      <c r="B3">
        <v>8</v>
      </c>
      <c r="C3">
        <v>88</v>
      </c>
      <c r="D3">
        <v>14</v>
      </c>
      <c r="E3" t="s">
        <v>41</v>
      </c>
      <c r="F3" t="s">
        <v>52</v>
      </c>
      <c r="G3" t="s">
        <v>53</v>
      </c>
      <c r="J3">
        <f t="shared" si="0"/>
        <v>1</v>
      </c>
      <c r="L3" t="s">
        <v>243</v>
      </c>
    </row>
    <row r="4" spans="1:12" ht="15">
      <c r="A4" t="s">
        <v>251</v>
      </c>
      <c r="B4">
        <v>8</v>
      </c>
      <c r="C4">
        <v>50</v>
      </c>
      <c r="D4">
        <v>12</v>
      </c>
      <c r="E4" t="s">
        <v>41</v>
      </c>
      <c r="F4" t="s">
        <v>52</v>
      </c>
      <c r="G4" t="s">
        <v>53</v>
      </c>
      <c r="I4" t="s">
        <v>283</v>
      </c>
      <c r="J4">
        <f t="shared" si="0"/>
        <v>1</v>
      </c>
      <c r="L4" t="s">
        <v>244</v>
      </c>
    </row>
    <row r="5" spans="1:12" ht="15">
      <c r="A5" t="s">
        <v>252</v>
      </c>
      <c r="B5">
        <v>8</v>
      </c>
      <c r="C5">
        <v>54</v>
      </c>
      <c r="D5">
        <v>7</v>
      </c>
      <c r="E5" t="s">
        <v>41</v>
      </c>
      <c r="F5" t="s">
        <v>52</v>
      </c>
      <c r="J5">
        <f t="shared" si="0"/>
        <v>1</v>
      </c>
      <c r="L5" t="s">
        <v>245</v>
      </c>
    </row>
    <row r="6" spans="1:12" ht="15">
      <c r="A6" t="s">
        <v>253</v>
      </c>
      <c r="B6">
        <v>8</v>
      </c>
      <c r="C6">
        <v>58</v>
      </c>
      <c r="D6">
        <v>8</v>
      </c>
      <c r="E6" t="s">
        <v>41</v>
      </c>
      <c r="F6" t="s">
        <v>52</v>
      </c>
      <c r="G6" t="s">
        <v>53</v>
      </c>
      <c r="J6">
        <f t="shared" si="0"/>
        <v>1</v>
      </c>
      <c r="L6" t="s">
        <v>247</v>
      </c>
    </row>
    <row r="7" spans="1:12" ht="15">
      <c r="A7" t="s">
        <v>254</v>
      </c>
      <c r="B7">
        <v>10</v>
      </c>
      <c r="C7">
        <v>45</v>
      </c>
      <c r="D7">
        <v>4</v>
      </c>
      <c r="E7" t="s">
        <v>41</v>
      </c>
      <c r="F7" t="s">
        <v>52</v>
      </c>
      <c r="I7" t="s">
        <v>284</v>
      </c>
      <c r="J7">
        <f t="shared" si="0"/>
        <v>1</v>
      </c>
      <c r="L7" t="s">
        <v>248</v>
      </c>
    </row>
    <row r="8" spans="1:12" ht="15">
      <c r="A8" t="s">
        <v>255</v>
      </c>
      <c r="B8">
        <v>11</v>
      </c>
      <c r="C8">
        <v>53</v>
      </c>
      <c r="D8">
        <v>15</v>
      </c>
      <c r="E8" t="s">
        <v>41</v>
      </c>
      <c r="F8" t="s">
        <v>52</v>
      </c>
      <c r="J8">
        <f t="shared" si="0"/>
        <v>1</v>
      </c>
      <c r="L8" t="s">
        <v>282</v>
      </c>
    </row>
    <row r="9" spans="1:10" ht="15">
      <c r="A9" t="s">
        <v>256</v>
      </c>
      <c r="B9">
        <v>11</v>
      </c>
      <c r="C9">
        <v>52</v>
      </c>
      <c r="D9">
        <v>7</v>
      </c>
      <c r="E9" t="s">
        <v>41</v>
      </c>
      <c r="F9" t="s">
        <v>52</v>
      </c>
      <c r="G9" t="s">
        <v>53</v>
      </c>
      <c r="J9">
        <f t="shared" si="0"/>
        <v>1</v>
      </c>
    </row>
    <row r="10" spans="1:10" ht="15">
      <c r="A10" t="s">
        <v>257</v>
      </c>
      <c r="B10">
        <v>25</v>
      </c>
      <c r="C10">
        <v>53</v>
      </c>
      <c r="D10">
        <v>64</v>
      </c>
      <c r="E10" t="s">
        <v>41</v>
      </c>
      <c r="F10" t="s">
        <v>52</v>
      </c>
      <c r="G10" t="s">
        <v>53</v>
      </c>
      <c r="I10" t="s">
        <v>285</v>
      </c>
      <c r="J10">
        <f t="shared" si="0"/>
        <v>1</v>
      </c>
    </row>
    <row r="11" spans="1:12" ht="15">
      <c r="A11" t="s">
        <v>258</v>
      </c>
      <c r="B11">
        <v>8</v>
      </c>
      <c r="C11">
        <v>50</v>
      </c>
      <c r="D11">
        <v>7</v>
      </c>
      <c r="E11" t="s">
        <v>41</v>
      </c>
      <c r="F11" t="s">
        <v>52</v>
      </c>
      <c r="G11" t="s">
        <v>53</v>
      </c>
      <c r="J11">
        <f t="shared" si="0"/>
        <v>1</v>
      </c>
      <c r="L11" t="s">
        <v>280</v>
      </c>
    </row>
    <row r="12" spans="1:12" ht="15">
      <c r="A12" t="s">
        <v>259</v>
      </c>
      <c r="B12">
        <v>8</v>
      </c>
      <c r="C12">
        <v>53</v>
      </c>
      <c r="D12">
        <v>18</v>
      </c>
      <c r="E12" t="s">
        <v>41</v>
      </c>
      <c r="F12" t="s">
        <v>52</v>
      </c>
      <c r="G12" t="s">
        <v>53</v>
      </c>
      <c r="J12">
        <f t="shared" si="0"/>
        <v>1</v>
      </c>
      <c r="L12" t="s">
        <v>281</v>
      </c>
    </row>
    <row r="13" spans="1:10" ht="15">
      <c r="A13" t="s">
        <v>260</v>
      </c>
      <c r="B13">
        <v>8</v>
      </c>
      <c r="C13">
        <v>43</v>
      </c>
      <c r="D13">
        <v>2</v>
      </c>
      <c r="E13" t="s">
        <v>41</v>
      </c>
      <c r="F13" t="s">
        <v>52</v>
      </c>
      <c r="J13">
        <f t="shared" si="0"/>
        <v>1</v>
      </c>
    </row>
    <row r="14" spans="1:10" ht="15">
      <c r="A14" t="s">
        <v>261</v>
      </c>
      <c r="B14">
        <v>9</v>
      </c>
      <c r="C14">
        <v>50</v>
      </c>
      <c r="D14">
        <v>9</v>
      </c>
      <c r="E14" t="s">
        <v>41</v>
      </c>
      <c r="F14" t="s">
        <v>52</v>
      </c>
      <c r="G14" t="s">
        <v>53</v>
      </c>
      <c r="J14">
        <f t="shared" si="0"/>
        <v>1</v>
      </c>
    </row>
    <row r="15" spans="1:10" ht="15">
      <c r="A15" t="s">
        <v>262</v>
      </c>
      <c r="B15">
        <v>17</v>
      </c>
      <c r="C15">
        <v>48</v>
      </c>
      <c r="D15">
        <v>5</v>
      </c>
      <c r="E15" t="s">
        <v>41</v>
      </c>
      <c r="F15" t="s">
        <v>46</v>
      </c>
      <c r="G15" t="s">
        <v>53</v>
      </c>
      <c r="J15">
        <f t="shared" si="0"/>
        <v>1</v>
      </c>
    </row>
    <row r="16" spans="1:10" ht="15">
      <c r="A16" t="s">
        <v>263</v>
      </c>
      <c r="B16">
        <v>19</v>
      </c>
      <c r="C16">
        <v>49</v>
      </c>
      <c r="D16">
        <v>5</v>
      </c>
      <c r="E16" t="s">
        <v>41</v>
      </c>
      <c r="F16" t="s">
        <v>46</v>
      </c>
      <c r="J16">
        <f t="shared" si="0"/>
        <v>1</v>
      </c>
    </row>
    <row r="17" spans="1:10" ht="15">
      <c r="A17" t="s">
        <v>264</v>
      </c>
      <c r="B17">
        <v>13</v>
      </c>
      <c r="C17">
        <v>48</v>
      </c>
      <c r="D17">
        <v>13</v>
      </c>
      <c r="E17" t="s">
        <v>41</v>
      </c>
      <c r="F17" t="s">
        <v>46</v>
      </c>
      <c r="G17" t="s">
        <v>53</v>
      </c>
      <c r="J17">
        <f t="shared" si="0"/>
        <v>1</v>
      </c>
    </row>
    <row r="18" spans="1:10" ht="15">
      <c r="A18" t="s">
        <v>265</v>
      </c>
      <c r="B18">
        <v>10</v>
      </c>
      <c r="C18">
        <v>50</v>
      </c>
      <c r="D18">
        <v>6</v>
      </c>
      <c r="E18" t="s">
        <v>41</v>
      </c>
      <c r="F18" t="s">
        <v>46</v>
      </c>
      <c r="J18">
        <f t="shared" si="0"/>
        <v>1</v>
      </c>
    </row>
    <row r="19" spans="1:10" ht="15">
      <c r="A19" t="s">
        <v>266</v>
      </c>
      <c r="B19">
        <v>7</v>
      </c>
      <c r="C19">
        <v>44</v>
      </c>
      <c r="D19">
        <v>1</v>
      </c>
      <c r="E19" t="s">
        <v>41</v>
      </c>
      <c r="F19" t="s">
        <v>46</v>
      </c>
      <c r="J19">
        <f t="shared" si="0"/>
        <v>1</v>
      </c>
    </row>
    <row r="20" spans="1:10" ht="15">
      <c r="A20" t="s">
        <v>267</v>
      </c>
      <c r="B20">
        <v>7</v>
      </c>
      <c r="C20">
        <v>51</v>
      </c>
      <c r="D20">
        <v>1</v>
      </c>
      <c r="E20" t="s">
        <v>41</v>
      </c>
      <c r="F20" t="s">
        <v>46</v>
      </c>
      <c r="J20">
        <f t="shared" si="0"/>
        <v>1</v>
      </c>
    </row>
    <row r="21" spans="1:10" ht="15">
      <c r="A21" t="s">
        <v>268</v>
      </c>
      <c r="B21">
        <v>13</v>
      </c>
      <c r="C21">
        <v>60</v>
      </c>
      <c r="D21">
        <v>8</v>
      </c>
      <c r="E21" t="s">
        <v>41</v>
      </c>
      <c r="F21" t="s">
        <v>46</v>
      </c>
      <c r="J21">
        <f t="shared" si="0"/>
        <v>1</v>
      </c>
    </row>
    <row r="22" spans="1:10" ht="15">
      <c r="A22" t="s">
        <v>269</v>
      </c>
      <c r="B22">
        <v>12</v>
      </c>
      <c r="C22">
        <v>44</v>
      </c>
      <c r="D22">
        <v>4</v>
      </c>
      <c r="E22" t="s">
        <v>41</v>
      </c>
      <c r="F22" t="s">
        <v>46</v>
      </c>
      <c r="J22">
        <f t="shared" si="0"/>
        <v>1</v>
      </c>
    </row>
    <row r="23" spans="1:10" ht="15">
      <c r="A23" t="s">
        <v>270</v>
      </c>
      <c r="B23">
        <v>15</v>
      </c>
      <c r="C23">
        <v>38</v>
      </c>
      <c r="D23">
        <v>2</v>
      </c>
      <c r="E23" t="s">
        <v>41</v>
      </c>
      <c r="F23" t="s">
        <v>46</v>
      </c>
      <c r="J23">
        <f t="shared" si="0"/>
        <v>1</v>
      </c>
    </row>
    <row r="24" spans="1:10" ht="15">
      <c r="A24" t="s">
        <v>271</v>
      </c>
      <c r="B24">
        <v>11</v>
      </c>
      <c r="C24">
        <v>41</v>
      </c>
      <c r="D24">
        <v>3</v>
      </c>
      <c r="E24" t="s">
        <v>41</v>
      </c>
      <c r="F24" t="s">
        <v>46</v>
      </c>
      <c r="J24">
        <f t="shared" si="0"/>
        <v>1</v>
      </c>
    </row>
    <row r="25" spans="1:10" ht="15">
      <c r="A25" t="s">
        <v>272</v>
      </c>
      <c r="B25">
        <v>9</v>
      </c>
      <c r="C25">
        <v>50</v>
      </c>
      <c r="D25">
        <v>4</v>
      </c>
      <c r="E25" t="s">
        <v>41</v>
      </c>
      <c r="F25" t="s">
        <v>46</v>
      </c>
      <c r="J25">
        <f t="shared" si="0"/>
        <v>1</v>
      </c>
    </row>
    <row r="26" spans="1:10" ht="15">
      <c r="A26" t="s">
        <v>273</v>
      </c>
      <c r="B26">
        <v>9</v>
      </c>
      <c r="C26">
        <v>38</v>
      </c>
      <c r="D26">
        <v>3</v>
      </c>
      <c r="E26" t="s">
        <v>41</v>
      </c>
      <c r="F26" t="s">
        <v>46</v>
      </c>
      <c r="J26">
        <f t="shared" si="0"/>
        <v>1</v>
      </c>
    </row>
    <row r="27" spans="1:10" ht="15">
      <c r="A27" t="s">
        <v>274</v>
      </c>
      <c r="B27">
        <v>19</v>
      </c>
      <c r="C27">
        <v>30</v>
      </c>
      <c r="D27">
        <v>1</v>
      </c>
      <c r="E27" t="s">
        <v>41</v>
      </c>
      <c r="F27" t="s">
        <v>46</v>
      </c>
      <c r="J27">
        <f t="shared" si="0"/>
        <v>1</v>
      </c>
    </row>
    <row r="28" spans="1:10" ht="15">
      <c r="A28" t="s">
        <v>275</v>
      </c>
      <c r="B28">
        <v>9</v>
      </c>
      <c r="C28">
        <v>566</v>
      </c>
      <c r="D28">
        <v>4</v>
      </c>
      <c r="E28" t="s">
        <v>43</v>
      </c>
      <c r="F28" t="s">
        <v>46</v>
      </c>
      <c r="J28">
        <f t="shared" si="0"/>
        <v>0</v>
      </c>
    </row>
    <row r="29" spans="1:10" ht="15">
      <c r="A29" t="s">
        <v>276</v>
      </c>
      <c r="B29">
        <v>6</v>
      </c>
      <c r="C29">
        <v>39</v>
      </c>
      <c r="D29">
        <v>3</v>
      </c>
      <c r="E29" t="s">
        <v>41</v>
      </c>
      <c r="F29" t="s">
        <v>46</v>
      </c>
      <c r="J29">
        <f t="shared" si="0"/>
        <v>1</v>
      </c>
    </row>
    <row r="30" spans="1:10" ht="15">
      <c r="A30" t="s">
        <v>277</v>
      </c>
      <c r="B30">
        <v>12</v>
      </c>
      <c r="C30">
        <v>48</v>
      </c>
      <c r="D30">
        <v>1</v>
      </c>
      <c r="E30" t="s">
        <v>41</v>
      </c>
      <c r="F30" t="s">
        <v>46</v>
      </c>
      <c r="J30">
        <f t="shared" si="0"/>
        <v>1</v>
      </c>
    </row>
    <row r="31" spans="1:10" ht="15">
      <c r="A31" t="s">
        <v>278</v>
      </c>
      <c r="B31">
        <v>11</v>
      </c>
      <c r="C31">
        <v>46</v>
      </c>
      <c r="D31">
        <v>2</v>
      </c>
      <c r="E31" t="s">
        <v>41</v>
      </c>
      <c r="F31" t="s">
        <v>46</v>
      </c>
      <c r="J31">
        <f t="shared" si="0"/>
        <v>1</v>
      </c>
    </row>
    <row r="32" spans="1:10" ht="15">
      <c r="A32" t="s">
        <v>279</v>
      </c>
      <c r="B32">
        <v>23</v>
      </c>
      <c r="C32">
        <v>47</v>
      </c>
      <c r="D32">
        <v>13</v>
      </c>
      <c r="E32" t="s">
        <v>41</v>
      </c>
      <c r="F32" t="s">
        <v>46</v>
      </c>
      <c r="J32">
        <f t="shared" si="0"/>
        <v>1</v>
      </c>
    </row>
    <row r="33" spans="1:10" ht="15">
      <c r="A33" t="s">
        <v>286</v>
      </c>
      <c r="B33">
        <v>14</v>
      </c>
      <c r="C33">
        <v>36</v>
      </c>
      <c r="D33">
        <v>7</v>
      </c>
      <c r="E33" t="s">
        <v>41</v>
      </c>
      <c r="F33" t="s">
        <v>46</v>
      </c>
      <c r="G33" t="s">
        <v>53</v>
      </c>
      <c r="J33">
        <f t="shared" si="0"/>
        <v>1</v>
      </c>
    </row>
    <row r="34" spans="1:10" ht="15">
      <c r="A34" t="s">
        <v>127</v>
      </c>
      <c r="B34">
        <f>AVERAGE(B2:B33)</f>
        <v>11.4375</v>
      </c>
      <c r="C34">
        <f>AVERAGE(C2:C33)</f>
        <v>65.0625</v>
      </c>
      <c r="D34">
        <f>AVERAGE(D2:D33)</f>
        <v>8.1875</v>
      </c>
      <c r="E34" t="s">
        <v>296</v>
      </c>
      <c r="G34" t="s">
        <v>287</v>
      </c>
      <c r="J34">
        <f>SUM(J2:J33)</f>
        <v>30</v>
      </c>
    </row>
    <row r="35" spans="1:4" ht="15">
      <c r="A35" t="s">
        <v>128</v>
      </c>
      <c r="B35">
        <f>MAX(B2:B33)</f>
        <v>25</v>
      </c>
      <c r="C35">
        <f>MAX(C2:C33)</f>
        <v>566</v>
      </c>
      <c r="D35">
        <f>MAX(D2:D33)</f>
        <v>64</v>
      </c>
    </row>
    <row r="36" spans="1:4" ht="15">
      <c r="A36" t="s">
        <v>129</v>
      </c>
      <c r="B36">
        <f>MIN(B2:B33)</f>
        <v>6</v>
      </c>
      <c r="C36">
        <f>MIN(C2:C33)</f>
        <v>30</v>
      </c>
      <c r="D36">
        <f>MIN(D2:D33)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11.140625" style="0" customWidth="1"/>
  </cols>
  <sheetData>
    <row r="1" ht="15">
      <c r="A1" t="s">
        <v>289</v>
      </c>
    </row>
    <row r="2" spans="2:6" ht="15">
      <c r="B2" t="s">
        <v>293</v>
      </c>
      <c r="C2" t="s">
        <v>294</v>
      </c>
      <c r="D2" t="s">
        <v>295</v>
      </c>
      <c r="E2" t="s">
        <v>41</v>
      </c>
      <c r="F2" t="s">
        <v>43</v>
      </c>
    </row>
    <row r="3" ht="15">
      <c r="A3" t="s">
        <v>290</v>
      </c>
    </row>
    <row r="4" spans="1:6" ht="15">
      <c r="A4" s="4" t="s">
        <v>127</v>
      </c>
      <c r="B4" s="5">
        <v>16.5483871</v>
      </c>
      <c r="C4" s="5">
        <v>52.6451613</v>
      </c>
      <c r="D4" s="5">
        <v>11.41935484</v>
      </c>
      <c r="E4" s="4">
        <v>13</v>
      </c>
      <c r="F4" s="5">
        <v>19</v>
      </c>
    </row>
    <row r="5" spans="1:4" ht="15">
      <c r="A5" s="4" t="s">
        <v>128</v>
      </c>
      <c r="B5" s="5">
        <v>43</v>
      </c>
      <c r="C5" s="5">
        <v>69</v>
      </c>
      <c r="D5" s="5">
        <v>45</v>
      </c>
    </row>
    <row r="6" spans="1:4" ht="15">
      <c r="A6" s="4" t="s">
        <v>129</v>
      </c>
      <c r="B6" s="5">
        <v>5</v>
      </c>
      <c r="C6" s="5">
        <v>35</v>
      </c>
      <c r="D6" s="5">
        <v>1</v>
      </c>
    </row>
    <row r="7" ht="15">
      <c r="A7" s="4" t="s">
        <v>104</v>
      </c>
    </row>
    <row r="8" spans="1:6" ht="15">
      <c r="A8" s="4" t="s">
        <v>127</v>
      </c>
      <c r="B8" s="5">
        <v>18.03125</v>
      </c>
      <c r="C8" s="5">
        <v>48.59375</v>
      </c>
      <c r="D8" s="5">
        <v>13</v>
      </c>
      <c r="E8" s="4">
        <v>14</v>
      </c>
      <c r="F8" s="5">
        <v>18</v>
      </c>
    </row>
    <row r="9" spans="1:4" ht="15">
      <c r="A9" s="4" t="s">
        <v>128</v>
      </c>
      <c r="B9" s="5">
        <v>45</v>
      </c>
      <c r="C9" s="5">
        <v>62</v>
      </c>
      <c r="D9" s="5">
        <v>49</v>
      </c>
    </row>
    <row r="10" spans="1:4" ht="15">
      <c r="A10" s="4" t="s">
        <v>129</v>
      </c>
      <c r="B10" s="5">
        <v>6</v>
      </c>
      <c r="C10" s="5">
        <v>33</v>
      </c>
      <c r="D10" s="5">
        <v>2</v>
      </c>
    </row>
    <row r="11" ht="15">
      <c r="A11" s="4" t="s">
        <v>291</v>
      </c>
    </row>
    <row r="12" spans="1:6" ht="15">
      <c r="A12" s="4" t="s">
        <v>127</v>
      </c>
      <c r="B12" s="5">
        <v>13.968</v>
      </c>
      <c r="C12" s="5">
        <v>57.29</v>
      </c>
      <c r="D12" s="5">
        <v>33.484</v>
      </c>
      <c r="E12" s="4">
        <v>25</v>
      </c>
      <c r="F12" s="5">
        <v>6</v>
      </c>
    </row>
    <row r="13" spans="1:4" ht="15">
      <c r="A13" s="4" t="s">
        <v>128</v>
      </c>
      <c r="B13" s="5">
        <v>30</v>
      </c>
      <c r="C13" s="5">
        <v>78</v>
      </c>
      <c r="D13" s="5">
        <v>102</v>
      </c>
    </row>
    <row r="14" spans="1:4" ht="15">
      <c r="A14" s="4" t="s">
        <v>129</v>
      </c>
      <c r="B14" s="5">
        <v>7</v>
      </c>
      <c r="C14" s="5">
        <v>30</v>
      </c>
      <c r="D14" s="5">
        <v>1</v>
      </c>
    </row>
    <row r="15" ht="15">
      <c r="A15" s="4" t="s">
        <v>292</v>
      </c>
    </row>
    <row r="16" spans="1:7" ht="15">
      <c r="A16" s="4" t="s">
        <v>127</v>
      </c>
      <c r="B16" s="5">
        <v>14.5</v>
      </c>
      <c r="C16" s="5">
        <v>36.953125</v>
      </c>
      <c r="D16" s="5">
        <v>8.125</v>
      </c>
      <c r="E16" s="6">
        <v>30</v>
      </c>
      <c r="F16" s="7">
        <v>2</v>
      </c>
      <c r="G16" s="8"/>
    </row>
    <row r="17" spans="1:4" ht="15">
      <c r="A17" s="4" t="s">
        <v>128</v>
      </c>
      <c r="B17" s="5">
        <v>28</v>
      </c>
      <c r="C17" s="5">
        <v>50</v>
      </c>
      <c r="D17" s="5">
        <v>30</v>
      </c>
    </row>
    <row r="18" spans="1:4" ht="15">
      <c r="A18" s="4" t="s">
        <v>129</v>
      </c>
      <c r="B18" s="5">
        <v>6</v>
      </c>
      <c r="C18" s="5">
        <v>9</v>
      </c>
      <c r="D18" s="5">
        <v>1</v>
      </c>
    </row>
    <row r="19" ht="15">
      <c r="A19" s="4" t="s">
        <v>241</v>
      </c>
    </row>
    <row r="20" spans="1:6" ht="15">
      <c r="A20" s="4" t="s">
        <v>127</v>
      </c>
      <c r="B20" s="5">
        <v>11.4375</v>
      </c>
      <c r="C20" s="5">
        <v>65.0625</v>
      </c>
      <c r="D20" s="5">
        <v>8.1875</v>
      </c>
      <c r="E20" s="4">
        <v>30</v>
      </c>
      <c r="F20" s="5">
        <v>2</v>
      </c>
    </row>
    <row r="21" spans="1:4" ht="15">
      <c r="A21" s="4" t="s">
        <v>128</v>
      </c>
      <c r="B21" s="5">
        <v>25</v>
      </c>
      <c r="C21" s="5">
        <v>566</v>
      </c>
      <c r="D21" s="5">
        <v>64</v>
      </c>
    </row>
    <row r="22" spans="1:4" ht="15">
      <c r="A22" s="4" t="s">
        <v>129</v>
      </c>
      <c r="B22" s="5">
        <v>6</v>
      </c>
      <c r="C22" s="5">
        <v>30</v>
      </c>
      <c r="D22" s="5">
        <v>1</v>
      </c>
    </row>
    <row r="24" spans="1:6" ht="15">
      <c r="A24" s="4" t="s">
        <v>127</v>
      </c>
      <c r="B24">
        <f>AVERAGE(B4,B8,B12,B16,B20)</f>
        <v>14.89702742</v>
      </c>
      <c r="C24">
        <f>AVERAGE(C4,C8,C12,C16,C20)</f>
        <v>52.10890726</v>
      </c>
      <c r="D24">
        <f>AVERAGE(D4,D8,D12,D16,D20)</f>
        <v>14.843170968</v>
      </c>
      <c r="E24">
        <f>AVERAGE(E4,E8,E12,E16,E20)</f>
        <v>22.4</v>
      </c>
      <c r="F24">
        <f>AVERAGE(F4,F8,F12,F16,F20)</f>
        <v>9.4</v>
      </c>
    </row>
    <row r="25" spans="1:7" ht="15">
      <c r="A25" s="4" t="s">
        <v>297</v>
      </c>
      <c r="E25">
        <f>SUM(E4,E8,E12,E16,E20)</f>
        <v>112</v>
      </c>
      <c r="F25">
        <f>SUM(F4,F8,F12,F16,F20)</f>
        <v>47</v>
      </c>
      <c r="G25">
        <f>SUM(E25:F25)</f>
        <v>159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HPUser4</dc:creator>
  <cp:keywords/>
  <dc:description/>
  <cp:lastModifiedBy>HPUser4</cp:lastModifiedBy>
  <dcterms:created xsi:type="dcterms:W3CDTF">2011-07-08T02:41:03Z</dcterms:created>
  <dcterms:modified xsi:type="dcterms:W3CDTF">2011-07-13T03:33:51Z</dcterms:modified>
  <cp:category/>
  <cp:version/>
  <cp:contentType/>
  <cp:contentStatus/>
</cp:coreProperties>
</file>